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990" activeTab="0"/>
  </bookViews>
  <sheets>
    <sheet name="úpravy-zkr.2022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<sst xmlns="http://schemas.openxmlformats.org/spreadsheetml/2006/main" count="92" uniqueCount="74">
  <si>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Příjmy</t>
  </si>
  <si>
    <t>Výdaje</t>
  </si>
  <si>
    <t>Rozpočet</t>
  </si>
  <si>
    <t>Změna</t>
  </si>
  <si>
    <t>Financování</t>
  </si>
  <si>
    <t>Rozdíl (příjmy-výdaje+financování)</t>
  </si>
  <si>
    <t>Přijaté sankční platby</t>
  </si>
  <si>
    <t>Správní poplatky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</si>
  <si>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</si>
  <si>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</si>
  <si>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</si>
  <si>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</si>
  <si>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</si>
  <si>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</si>
  <si>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</si>
  <si>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</si>
  <si>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</si>
  <si>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</si>
  <si>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</si>
  <si>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</si>
  <si>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</si>
  <si>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</si>
  <si>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</si>
  <si>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</si>
  <si>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</si>
  <si>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</si>
  <si>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</si>
  <si>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</si>
  <si>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</si>
  <si>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</si>
  <si>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</si>
  <si>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</si>
  <si>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</si>
  <si>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</si>
  <si>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</si>
  <si>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</si>
  <si>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</si>
  <si>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</si>
  <si>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Krátkodobé financování</t>
  </si>
  <si>
    <t>Dlouhodobé financování</t>
  </si>
  <si>
    <t>Opravní položky k peněžním operacím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</si>
  <si>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</si>
  <si>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</si>
  <si>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</si>
  <si>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</si>
  <si>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</si>
  <si>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</si>
  <si>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</si>
  <si>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</si>
  <si>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</si>
  <si>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</si>
  <si>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</si>
  <si>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</si>
  <si>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</si>
  <si>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</si>
  <si>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</si>
  <si>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</si>
  <si>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</si>
  <si>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</si>
  <si>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</si>
  <si>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</si>
  <si>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</si>
  <si>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</si>
  <si>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Upravený r.</t>
  </si>
  <si>
    <t>(kontrolní součet)</t>
  </si>
  <si>
    <t>Zpracovala:</t>
  </si>
  <si>
    <t>Jirásková</t>
  </si>
  <si>
    <t>zemědělství a lesní hospodářství</t>
  </si>
  <si>
    <t>průmysl,stavebnictví,obchod a služby</t>
  </si>
  <si>
    <t>1.1.</t>
  </si>
  <si>
    <t>Daně,popl. a jiná obd. peněžitá plnění</t>
  </si>
  <si>
    <t>Stav na účtu</t>
  </si>
  <si>
    <t>Návrh změny rozpočtu Městyse Štěchovice (zkrácené) - rozpočtové opatření 2/2022</t>
  </si>
  <si>
    <t>jiné veřejné služby a činnosti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</si>
</sst>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101" sqref="A101"/>
    </sheetView>
  </sheetViews>
  <sheetFormatPr defaultColWidth="9.140625" defaultRowHeight="12.75"/>
  <cols>
    <col min="1" max="1" width="11.00390625" style="0" customWidth="1"/>
    <col min="2" max="2" width="38.421875" style="0" customWidth="1"/>
    <col min="3" max="3" width="12.8515625" style="0" customWidth="1"/>
    <col min="4" max="4" width="12.28125" style="13" customWidth="1"/>
    <col min="5" max="5" width="13.00390625" style="0" customWidth="1"/>
  </cols>
  <sheetData>
    <row r="1" spans="1:5" ht="18">
      <c r="A1" s="3" t="s">
        <v>72</v>
      </c>
      <c r="E1" s="9"/>
    </row>
    <row r="2" spans="1:5" ht="12.75">
      <c r="A2" s="2" t="s">
        <v>0</v>
      </c>
      <c r="E2" s="9"/>
    </row>
    <row r="3" spans="3:5" ht="12.75">
      <c r="C3" t="s">
        <v>2</v>
      </c>
      <c r="D3" s="22" t="s">
        <v>3</v>
      </c>
      <c r="E3" s="9" t="s">
        <v>63</v>
      </c>
    </row>
    <row r="4" spans="1:5" ht="12.75">
      <c r="A4" s="1">
        <v>111</v>
      </c>
      <c r="B4" s="1" t="s">
        <v>8</v>
      </c>
      <c r="C4" s="14">
        <v>5474000</v>
      </c>
      <c r="D4" s="18">
        <f aca="true" t="shared" si="0" ref="D4:D12">E4-C4</f>
        <v>0</v>
      </c>
      <c r="E4" s="14">
        <v>5474000</v>
      </c>
    </row>
    <row r="5" spans="1:5" ht="12.75">
      <c r="A5" s="1">
        <v>112</v>
      </c>
      <c r="B5" s="1" t="s">
        <v>18</v>
      </c>
      <c r="C5" s="14">
        <v>9428040</v>
      </c>
      <c r="D5" s="14">
        <f t="shared" si="0"/>
        <v>0</v>
      </c>
      <c r="E5" s="14">
        <v>9428040</v>
      </c>
    </row>
    <row r="6" spans="1:5" ht="12.75">
      <c r="A6" s="1">
        <v>121</v>
      </c>
      <c r="B6" s="1" t="s">
        <v>19</v>
      </c>
      <c r="C6" s="14">
        <v>15817000</v>
      </c>
      <c r="D6" s="14">
        <f t="shared" si="0"/>
        <v>0</v>
      </c>
      <c r="E6" s="14">
        <v>15817000</v>
      </c>
    </row>
    <row r="7" spans="1:5" ht="12.75">
      <c r="A7" s="1">
        <v>133</v>
      </c>
      <c r="B7" s="1" t="s">
        <v>20</v>
      </c>
      <c r="C7" s="14">
        <v>0</v>
      </c>
      <c r="D7" s="14">
        <f t="shared" si="0"/>
        <v>0</v>
      </c>
      <c r="E7" s="14">
        <v>0</v>
      </c>
    </row>
    <row r="8" spans="1:5" ht="12.75">
      <c r="A8" s="1">
        <v>134</v>
      </c>
      <c r="B8" s="1" t="s">
        <v>21</v>
      </c>
      <c r="C8" s="14">
        <v>2636000</v>
      </c>
      <c r="D8" s="14">
        <f t="shared" si="0"/>
        <v>52000</v>
      </c>
      <c r="E8" s="14">
        <v>2688000</v>
      </c>
    </row>
    <row r="9" spans="1:5" ht="12.75">
      <c r="A9" s="1">
        <v>135</v>
      </c>
      <c r="B9" s="1" t="s">
        <v>22</v>
      </c>
      <c r="C9" s="14">
        <v>0</v>
      </c>
      <c r="D9" s="14">
        <f t="shared" si="0"/>
        <v>0</v>
      </c>
      <c r="E9" s="14">
        <v>0</v>
      </c>
    </row>
    <row r="10" spans="1:5" ht="12.75">
      <c r="A10" s="1">
        <v>136</v>
      </c>
      <c r="B10" s="1" t="s">
        <v>7</v>
      </c>
      <c r="C10" s="14">
        <v>450000</v>
      </c>
      <c r="D10" s="14">
        <f t="shared" si="0"/>
        <v>0</v>
      </c>
      <c r="E10" s="14">
        <v>450000</v>
      </c>
    </row>
    <row r="11" spans="1:5" ht="12.75">
      <c r="A11" s="1">
        <v>138</v>
      </c>
      <c r="B11" s="17" t="s">
        <v>70</v>
      </c>
      <c r="C11" s="14">
        <v>200000</v>
      </c>
      <c r="D11" s="14">
        <f t="shared" si="0"/>
        <v>0</v>
      </c>
      <c r="E11" s="14">
        <v>200000</v>
      </c>
    </row>
    <row r="12" spans="1:5" ht="12.75">
      <c r="A12" s="1">
        <v>151</v>
      </c>
      <c r="B12" s="1" t="s">
        <v>23</v>
      </c>
      <c r="C12" s="14">
        <v>2200000</v>
      </c>
      <c r="D12" s="14">
        <f t="shared" si="0"/>
        <v>0</v>
      </c>
      <c r="E12" s="14">
        <v>2200000</v>
      </c>
    </row>
    <row r="13" spans="1:5" ht="12.75">
      <c r="A13" s="4" t="s">
        <v>10</v>
      </c>
      <c r="B13" s="4" t="s">
        <v>9</v>
      </c>
      <c r="C13" s="15">
        <f>SUM(C4:C12)</f>
        <v>36205040</v>
      </c>
      <c r="D13" s="15">
        <f>SUM(D4:D12)</f>
        <v>52000</v>
      </c>
      <c r="E13" s="15">
        <f>C13+D13</f>
        <v>36257040</v>
      </c>
    </row>
    <row r="14" spans="1:5" ht="12.75">
      <c r="A14" s="1"/>
      <c r="B14" s="1"/>
      <c r="C14" s="1"/>
      <c r="E14" s="9"/>
    </row>
    <row r="15" spans="1:5" ht="12.75">
      <c r="A15" s="1">
        <v>211</v>
      </c>
      <c r="B15" s="1" t="s">
        <v>24</v>
      </c>
      <c r="C15" s="14">
        <v>6550700</v>
      </c>
      <c r="D15" s="14">
        <f aca="true" t="shared" si="1" ref="D15:D21">E15-C15</f>
        <v>0</v>
      </c>
      <c r="E15" s="14">
        <v>6550700</v>
      </c>
    </row>
    <row r="16" spans="1:5" ht="12.75">
      <c r="A16" s="1">
        <v>213</v>
      </c>
      <c r="B16" s="1" t="s">
        <v>25</v>
      </c>
      <c r="C16" s="14">
        <v>3857900</v>
      </c>
      <c r="D16" s="14">
        <f t="shared" si="1"/>
        <v>0</v>
      </c>
      <c r="E16" s="14">
        <v>3857900</v>
      </c>
    </row>
    <row r="17" spans="1:5" ht="12.75">
      <c r="A17" s="1">
        <v>214</v>
      </c>
      <c r="B17" s="1" t="s">
        <v>26</v>
      </c>
      <c r="C17" s="14">
        <v>3000</v>
      </c>
      <c r="D17" s="14">
        <f t="shared" si="1"/>
        <v>0</v>
      </c>
      <c r="E17" s="14">
        <v>3000</v>
      </c>
    </row>
    <row r="18" spans="1:5" ht="12.75">
      <c r="A18" s="1">
        <v>221</v>
      </c>
      <c r="B18" s="1" t="s">
        <v>6</v>
      </c>
      <c r="C18" s="14">
        <v>100000</v>
      </c>
      <c r="D18" s="14">
        <f t="shared" si="1"/>
        <v>0</v>
      </c>
      <c r="E18" s="14">
        <v>100000</v>
      </c>
    </row>
    <row r="19" spans="1:5" ht="12.75">
      <c r="A19" s="1">
        <v>222</v>
      </c>
      <c r="B19" s="1" t="s">
        <v>27</v>
      </c>
      <c r="C19" s="14">
        <v>0</v>
      </c>
      <c r="D19" s="14">
        <f t="shared" si="1"/>
        <v>0</v>
      </c>
      <c r="E19" s="14">
        <v>0</v>
      </c>
    </row>
    <row r="20" spans="1:5" ht="12.75">
      <c r="A20" s="1">
        <v>231</v>
      </c>
      <c r="B20" s="1" t="s">
        <v>28</v>
      </c>
      <c r="C20" s="14">
        <v>0</v>
      </c>
      <c r="D20" s="14">
        <f t="shared" si="1"/>
        <v>0</v>
      </c>
      <c r="E20" s="14">
        <v>0</v>
      </c>
    </row>
    <row r="21" spans="1:5" ht="12.75">
      <c r="A21" s="1">
        <v>232</v>
      </c>
      <c r="B21" s="1" t="s">
        <v>29</v>
      </c>
      <c r="C21" s="14">
        <v>300000</v>
      </c>
      <c r="D21" s="14">
        <f t="shared" si="1"/>
        <v>138700</v>
      </c>
      <c r="E21" s="14">
        <v>438700</v>
      </c>
    </row>
    <row r="22" spans="1:5" ht="12.75">
      <c r="A22" s="4" t="s">
        <v>11</v>
      </c>
      <c r="B22" s="4" t="s">
        <v>12</v>
      </c>
      <c r="C22" s="15">
        <f>SUM(C15:C21)</f>
        <v>10811600</v>
      </c>
      <c r="D22" s="15">
        <f>SUM(D15:D21)</f>
        <v>138700</v>
      </c>
      <c r="E22" s="15">
        <f>C22+D22</f>
        <v>10950300</v>
      </c>
    </row>
    <row r="23" spans="1:5" ht="12.75">
      <c r="A23" s="1"/>
      <c r="B23" s="1"/>
      <c r="C23" s="1"/>
      <c r="E23" s="9"/>
    </row>
    <row r="24" spans="1:5" ht="12.75">
      <c r="A24" s="1">
        <v>311</v>
      </c>
      <c r="B24" s="1" t="s">
        <v>30</v>
      </c>
      <c r="C24" s="14">
        <v>0</v>
      </c>
      <c r="D24" s="14">
        <f>E24-C24</f>
        <v>9200</v>
      </c>
      <c r="E24" s="14">
        <v>9200</v>
      </c>
    </row>
    <row r="25" spans="1:5" ht="12.75">
      <c r="A25" s="1">
        <v>312</v>
      </c>
      <c r="B25" s="1" t="s">
        <v>31</v>
      </c>
      <c r="C25" s="14">
        <v>0</v>
      </c>
      <c r="D25" s="14">
        <f>E25-C25</f>
        <v>0</v>
      </c>
      <c r="E25" s="14">
        <v>0</v>
      </c>
    </row>
    <row r="26" spans="1:5" ht="12.75">
      <c r="A26" s="4" t="s">
        <v>13</v>
      </c>
      <c r="B26" s="4" t="s">
        <v>14</v>
      </c>
      <c r="C26" s="15">
        <f>SUM(C24:C25)</f>
        <v>0</v>
      </c>
      <c r="D26" s="15">
        <f>SUM(D24:D25)</f>
        <v>9200</v>
      </c>
      <c r="E26" s="15">
        <f>C26+D26</f>
        <v>9200</v>
      </c>
    </row>
    <row r="27" spans="1:5" ht="12.75">
      <c r="A27" s="1"/>
      <c r="B27" s="1"/>
      <c r="C27" s="1"/>
      <c r="E27" s="9"/>
    </row>
    <row r="28" spans="1:5" ht="12.75">
      <c r="A28" s="1">
        <v>411</v>
      </c>
      <c r="B28" s="1" t="s">
        <v>32</v>
      </c>
      <c r="C28" s="14">
        <v>2410100</v>
      </c>
      <c r="D28" s="14">
        <f aca="true" t="shared" si="2" ref="D28:D33">E28-C28</f>
        <v>130300</v>
      </c>
      <c r="E28" s="14">
        <v>2540400</v>
      </c>
    </row>
    <row r="29" spans="1:5" ht="12.75">
      <c r="A29" s="1">
        <v>412</v>
      </c>
      <c r="B29" s="1" t="s">
        <v>33</v>
      </c>
      <c r="C29" s="14">
        <v>0</v>
      </c>
      <c r="D29" s="14">
        <f t="shared" si="2"/>
        <v>0</v>
      </c>
      <c r="E29" s="14">
        <v>0</v>
      </c>
    </row>
    <row r="30" spans="1:5" ht="12.75">
      <c r="A30" s="1">
        <v>413</v>
      </c>
      <c r="B30" s="1" t="s">
        <v>34</v>
      </c>
      <c r="C30" s="14">
        <v>0</v>
      </c>
      <c r="D30" s="14">
        <f t="shared" si="2"/>
        <v>0</v>
      </c>
      <c r="E30" s="14">
        <v>0</v>
      </c>
    </row>
    <row r="31" spans="1:5" ht="12.75">
      <c r="A31" s="1">
        <v>416</v>
      </c>
      <c r="B31" s="1" t="s">
        <v>35</v>
      </c>
      <c r="C31" s="14">
        <v>0</v>
      </c>
      <c r="D31" s="14">
        <f t="shared" si="2"/>
        <v>0</v>
      </c>
      <c r="E31" s="14">
        <v>0</v>
      </c>
    </row>
    <row r="32" spans="1:5" ht="12.75">
      <c r="A32" s="1">
        <v>421</v>
      </c>
      <c r="B32" s="1" t="s">
        <v>36</v>
      </c>
      <c r="C32" s="14">
        <v>0</v>
      </c>
      <c r="D32" s="14">
        <f t="shared" si="2"/>
        <v>0</v>
      </c>
      <c r="E32" s="14">
        <v>0</v>
      </c>
    </row>
    <row r="33" spans="1:5" ht="12.75">
      <c r="A33" s="1">
        <v>422</v>
      </c>
      <c r="B33" s="1" t="s">
        <v>37</v>
      </c>
      <c r="C33" s="14">
        <v>0</v>
      </c>
      <c r="D33" s="14">
        <f t="shared" si="2"/>
        <v>0</v>
      </c>
      <c r="E33" s="14">
        <v>0</v>
      </c>
    </row>
    <row r="34" spans="1:5" ht="12.75">
      <c r="A34" s="4" t="s">
        <v>15</v>
      </c>
      <c r="B34" s="4" t="s">
        <v>16</v>
      </c>
      <c r="C34" s="15">
        <f>SUM(C28:C33)</f>
        <v>2410100</v>
      </c>
      <c r="D34" s="15">
        <f>SUM(D28:D33)</f>
        <v>130300</v>
      </c>
      <c r="E34" s="15">
        <f>SUM(E28:E33)</f>
        <v>2540400</v>
      </c>
    </row>
    <row r="35" spans="1:5" ht="12.75">
      <c r="A35" s="7"/>
      <c r="B35" s="7"/>
      <c r="C35" s="21"/>
      <c r="D35" s="21"/>
      <c r="E35" s="21"/>
    </row>
    <row r="36" ht="12.75">
      <c r="E36" s="9"/>
    </row>
    <row r="37" spans="2:5" ht="12.75">
      <c r="B37" s="5" t="s">
        <v>17</v>
      </c>
      <c r="C37" s="16">
        <f>C13+C22+C26+C34</f>
        <v>49426740</v>
      </c>
      <c r="D37" s="16">
        <f>D13+D22+D26+D34</f>
        <v>330200</v>
      </c>
      <c r="E37" s="16">
        <f>C37+D37</f>
        <v>49756940</v>
      </c>
    </row>
    <row r="38" spans="3:5" ht="12.75">
      <c r="C38" t="s">
        <v>64</v>
      </c>
      <c r="E38" s="9">
        <f>E13+E22+E26+E34</f>
        <v>49756940</v>
      </c>
    </row>
    <row r="39" ht="12.75">
      <c r="E39" s="9"/>
    </row>
    <row r="40" spans="1:5" ht="12.75">
      <c r="A40" s="7" t="s">
        <v>1</v>
      </c>
      <c r="B40" s="6"/>
      <c r="C40" s="6" t="s">
        <v>2</v>
      </c>
      <c r="D40" s="22" t="s">
        <v>3</v>
      </c>
      <c r="E40" s="9" t="s">
        <v>63</v>
      </c>
    </row>
    <row r="41" spans="1:5" ht="12.75">
      <c r="A41" s="1">
        <v>10</v>
      </c>
      <c r="B41" s="1" t="s">
        <v>67</v>
      </c>
      <c r="C41" s="19">
        <v>0</v>
      </c>
      <c r="D41" s="14">
        <f>E41-C41</f>
        <v>0</v>
      </c>
      <c r="E41" s="19">
        <v>0</v>
      </c>
    </row>
    <row r="42" spans="1:5" ht="12.75">
      <c r="A42" s="1">
        <v>21</v>
      </c>
      <c r="B42" s="1" t="s">
        <v>68</v>
      </c>
      <c r="C42" s="19">
        <v>0</v>
      </c>
      <c r="D42" s="14">
        <f>E42-C42</f>
        <v>0</v>
      </c>
      <c r="E42" s="19">
        <v>0</v>
      </c>
    </row>
    <row r="43" spans="1:5" ht="12.75">
      <c r="A43" s="1">
        <v>22</v>
      </c>
      <c r="B43" s="1" t="s">
        <v>43</v>
      </c>
      <c r="C43" s="14">
        <v>1942500</v>
      </c>
      <c r="D43" s="14">
        <f>E43-C43</f>
        <v>0</v>
      </c>
      <c r="E43" s="14">
        <v>1942500</v>
      </c>
    </row>
    <row r="44" spans="1:5" ht="12.75">
      <c r="A44" s="1">
        <v>23</v>
      </c>
      <c r="B44" s="1" t="s">
        <v>44</v>
      </c>
      <c r="C44" s="14">
        <v>4518500</v>
      </c>
      <c r="D44" s="14">
        <f aca="true" t="shared" si="3" ref="D44:D58">E44-C44</f>
        <v>0</v>
      </c>
      <c r="E44" s="14">
        <v>4518500</v>
      </c>
    </row>
    <row r="45" spans="1:5" ht="12.75">
      <c r="A45" s="1">
        <v>31</v>
      </c>
      <c r="B45" s="1" t="s">
        <v>45</v>
      </c>
      <c r="C45" s="14">
        <v>4271800</v>
      </c>
      <c r="D45" s="14">
        <f t="shared" si="3"/>
        <v>908330</v>
      </c>
      <c r="E45" s="14">
        <v>5180130</v>
      </c>
    </row>
    <row r="46" spans="1:5" ht="12.75">
      <c r="A46" s="1">
        <v>33</v>
      </c>
      <c r="B46" s="1" t="s">
        <v>46</v>
      </c>
      <c r="C46" s="14">
        <v>420500</v>
      </c>
      <c r="D46" s="14">
        <f t="shared" si="3"/>
        <v>0</v>
      </c>
      <c r="E46" s="14">
        <v>420500</v>
      </c>
    </row>
    <row r="47" spans="1:5" ht="12.75">
      <c r="A47" s="1">
        <v>34</v>
      </c>
      <c r="B47" s="1" t="s">
        <v>47</v>
      </c>
      <c r="C47" s="14">
        <v>2433200</v>
      </c>
      <c r="D47" s="14">
        <f t="shared" si="3"/>
        <v>900000</v>
      </c>
      <c r="E47" s="14">
        <v>3333200</v>
      </c>
    </row>
    <row r="48" spans="1:5" ht="12.75">
      <c r="A48" s="1">
        <v>35</v>
      </c>
      <c r="B48" s="1" t="s">
        <v>48</v>
      </c>
      <c r="C48" s="14">
        <v>5000</v>
      </c>
      <c r="D48" s="14">
        <f t="shared" si="3"/>
        <v>0</v>
      </c>
      <c r="E48" s="14">
        <v>5000</v>
      </c>
    </row>
    <row r="49" spans="1:5" ht="12.75">
      <c r="A49" s="1">
        <v>36</v>
      </c>
      <c r="B49" s="1" t="s">
        <v>49</v>
      </c>
      <c r="C49" s="14">
        <v>5693000</v>
      </c>
      <c r="D49" s="14">
        <f t="shared" si="3"/>
        <v>53700</v>
      </c>
      <c r="E49" s="14">
        <v>5746700</v>
      </c>
    </row>
    <row r="50" spans="1:5" ht="12.75">
      <c r="A50" s="1">
        <v>37</v>
      </c>
      <c r="B50" s="1" t="s">
        <v>50</v>
      </c>
      <c r="C50" s="14">
        <v>5185500</v>
      </c>
      <c r="D50" s="14">
        <f t="shared" si="3"/>
        <v>0</v>
      </c>
      <c r="E50" s="14">
        <v>5185500</v>
      </c>
    </row>
    <row r="51" spans="1:5" ht="12.75">
      <c r="A51" s="1">
        <v>42</v>
      </c>
      <c r="B51" s="1" t="s">
        <v>60</v>
      </c>
      <c r="C51" s="14">
        <v>0</v>
      </c>
      <c r="D51" s="14">
        <f t="shared" si="3"/>
        <v>0</v>
      </c>
      <c r="E51" s="14">
        <v>0</v>
      </c>
    </row>
    <row r="52" spans="1:5" ht="12.75">
      <c r="A52" s="1">
        <v>43</v>
      </c>
      <c r="B52" s="1" t="s">
        <v>51</v>
      </c>
      <c r="C52" s="14">
        <v>2934700</v>
      </c>
      <c r="D52" s="14">
        <f t="shared" si="3"/>
        <v>100000</v>
      </c>
      <c r="E52" s="14">
        <v>3034700</v>
      </c>
    </row>
    <row r="53" spans="1:5" ht="12.75">
      <c r="A53" s="1">
        <v>52</v>
      </c>
      <c r="B53" s="1" t="s">
        <v>52</v>
      </c>
      <c r="C53" s="14">
        <v>500000</v>
      </c>
      <c r="D53" s="14">
        <f t="shared" si="3"/>
        <v>0</v>
      </c>
      <c r="E53" s="14">
        <v>500000</v>
      </c>
    </row>
    <row r="54" spans="1:5" ht="12.75">
      <c r="A54" s="1">
        <v>55</v>
      </c>
      <c r="B54" s="1" t="s">
        <v>53</v>
      </c>
      <c r="C54" s="14">
        <v>1032300</v>
      </c>
      <c r="D54" s="14">
        <f t="shared" si="3"/>
        <v>10000</v>
      </c>
      <c r="E54" s="14">
        <v>1042300</v>
      </c>
    </row>
    <row r="55" spans="1:5" ht="12.75">
      <c r="A55" s="1">
        <v>61</v>
      </c>
      <c r="B55" s="1" t="s">
        <v>54</v>
      </c>
      <c r="C55" s="14">
        <v>9468300</v>
      </c>
      <c r="D55" s="14">
        <f t="shared" si="3"/>
        <v>0</v>
      </c>
      <c r="E55" s="14">
        <v>9468300</v>
      </c>
    </row>
    <row r="56" spans="1:5" ht="12.75">
      <c r="A56" s="1">
        <v>62</v>
      </c>
      <c r="B56" s="1" t="s">
        <v>73</v>
      </c>
      <c r="C56" s="14">
        <v>0</v>
      </c>
      <c r="D56" s="14">
        <f t="shared" si="3"/>
        <v>10000</v>
      </c>
      <c r="E56" s="14">
        <v>10000</v>
      </c>
    </row>
    <row r="57" spans="1:5" ht="12.75">
      <c r="A57" s="1">
        <v>63</v>
      </c>
      <c r="B57" s="1" t="s">
        <v>55</v>
      </c>
      <c r="C57" s="14">
        <v>3784040</v>
      </c>
      <c r="D57" s="14">
        <f t="shared" si="3"/>
        <v>456960</v>
      </c>
      <c r="E57" s="14">
        <v>4241000</v>
      </c>
    </row>
    <row r="58" spans="1:5" ht="12.75">
      <c r="A58" s="1">
        <v>64</v>
      </c>
      <c r="B58" s="1" t="s">
        <v>56</v>
      </c>
      <c r="C58" s="14">
        <v>5000</v>
      </c>
      <c r="D58" s="14">
        <f t="shared" si="3"/>
        <v>0</v>
      </c>
      <c r="E58" s="14">
        <v>5000</v>
      </c>
    </row>
    <row r="59" spans="1:5" ht="12.75">
      <c r="A59" s="1"/>
      <c r="B59" s="4" t="s">
        <v>57</v>
      </c>
      <c r="C59" s="15">
        <f>SUM(C41:C58)</f>
        <v>42194340</v>
      </c>
      <c r="D59" s="15">
        <f>SUM(D41:D58)</f>
        <v>2438990</v>
      </c>
      <c r="E59" s="15">
        <f>C59+D59</f>
        <v>44633330</v>
      </c>
    </row>
    <row r="60" spans="1:5" ht="12.75">
      <c r="A60" s="1"/>
      <c r="B60" s="1"/>
      <c r="C60" s="1"/>
      <c r="D60" s="14"/>
      <c r="E60" s="10"/>
    </row>
    <row r="61" spans="1:5" ht="12.75">
      <c r="A61" s="1">
        <v>22</v>
      </c>
      <c r="B61" s="1" t="s">
        <v>43</v>
      </c>
      <c r="C61" s="14">
        <v>2308300</v>
      </c>
      <c r="D61" s="14">
        <f aca="true" t="shared" si="4" ref="D61:D72">E61-C61</f>
        <v>0</v>
      </c>
      <c r="E61" s="14">
        <v>2308300</v>
      </c>
    </row>
    <row r="62" spans="1:5" ht="12.75">
      <c r="A62" s="1">
        <v>23</v>
      </c>
      <c r="B62" s="1" t="s">
        <v>61</v>
      </c>
      <c r="C62" s="14">
        <v>10600000</v>
      </c>
      <c r="D62" s="14">
        <f t="shared" si="4"/>
        <v>0</v>
      </c>
      <c r="E62" s="14">
        <v>10600000</v>
      </c>
    </row>
    <row r="63" spans="1:5" ht="12.75">
      <c r="A63" s="1">
        <v>31</v>
      </c>
      <c r="B63" s="1" t="s">
        <v>45</v>
      </c>
      <c r="C63" s="14">
        <v>9240000</v>
      </c>
      <c r="D63" s="14">
        <f t="shared" si="4"/>
        <v>-868330</v>
      </c>
      <c r="E63" s="14">
        <v>8371670</v>
      </c>
    </row>
    <row r="64" spans="1:5" ht="12.75">
      <c r="A64" s="1">
        <v>33</v>
      </c>
      <c r="B64" s="1" t="s">
        <v>46</v>
      </c>
      <c r="C64" s="14">
        <v>0</v>
      </c>
      <c r="D64" s="14">
        <f t="shared" si="4"/>
        <v>0</v>
      </c>
      <c r="E64" s="14">
        <v>0</v>
      </c>
    </row>
    <row r="65" spans="1:5" ht="12.75">
      <c r="A65" s="1">
        <v>34</v>
      </c>
      <c r="B65" s="1" t="s">
        <v>47</v>
      </c>
      <c r="C65" s="14">
        <v>910000</v>
      </c>
      <c r="D65" s="14">
        <f t="shared" si="4"/>
        <v>110000</v>
      </c>
      <c r="E65" s="14">
        <v>1020000</v>
      </c>
    </row>
    <row r="66" spans="1:5" ht="12.75">
      <c r="A66" s="1">
        <v>35</v>
      </c>
      <c r="B66" s="1" t="s">
        <v>48</v>
      </c>
      <c r="C66" s="14">
        <v>0</v>
      </c>
      <c r="D66" s="14">
        <f t="shared" si="4"/>
        <v>0</v>
      </c>
      <c r="E66" s="14">
        <v>0</v>
      </c>
    </row>
    <row r="67" spans="1:5" ht="12.75">
      <c r="A67" s="1">
        <v>36</v>
      </c>
      <c r="B67" s="1" t="s">
        <v>49</v>
      </c>
      <c r="C67" s="14">
        <v>3978710</v>
      </c>
      <c r="D67" s="14">
        <f t="shared" si="4"/>
        <v>0</v>
      </c>
      <c r="E67" s="14">
        <v>3978710</v>
      </c>
    </row>
    <row r="68" spans="1:5" ht="12.75">
      <c r="A68" s="1">
        <v>37</v>
      </c>
      <c r="B68" s="1" t="s">
        <v>50</v>
      </c>
      <c r="C68" s="14">
        <v>0</v>
      </c>
      <c r="D68" s="14">
        <f t="shared" si="4"/>
        <v>0</v>
      </c>
      <c r="E68" s="14">
        <v>0</v>
      </c>
    </row>
    <row r="69" spans="1:5" ht="12.75">
      <c r="A69" s="1">
        <v>43</v>
      </c>
      <c r="B69" s="1" t="s">
        <v>51</v>
      </c>
      <c r="C69" s="14">
        <v>300000</v>
      </c>
      <c r="D69" s="14">
        <f t="shared" si="4"/>
        <v>-100000</v>
      </c>
      <c r="E69" s="14">
        <v>200000</v>
      </c>
    </row>
    <row r="70" spans="1:5" ht="12.75">
      <c r="A70" s="1">
        <v>52</v>
      </c>
      <c r="B70" s="1" t="s">
        <v>52</v>
      </c>
      <c r="C70" s="14">
        <v>0</v>
      </c>
      <c r="D70" s="14">
        <f t="shared" si="4"/>
        <v>0</v>
      </c>
      <c r="E70" s="14">
        <v>0</v>
      </c>
    </row>
    <row r="71" spans="1:5" ht="12.75">
      <c r="A71" s="1">
        <v>55</v>
      </c>
      <c r="B71" s="1" t="s">
        <v>53</v>
      </c>
      <c r="C71" s="14">
        <v>3460000</v>
      </c>
      <c r="D71" s="14">
        <f t="shared" si="4"/>
        <v>0</v>
      </c>
      <c r="E71" s="14">
        <v>3460000</v>
      </c>
    </row>
    <row r="72" spans="1:5" ht="12.75">
      <c r="A72" s="1">
        <v>61</v>
      </c>
      <c r="B72" s="1" t="s">
        <v>62</v>
      </c>
      <c r="C72" s="14">
        <v>0</v>
      </c>
      <c r="D72" s="14">
        <f t="shared" si="4"/>
        <v>0</v>
      </c>
      <c r="E72" s="14">
        <v>0</v>
      </c>
    </row>
    <row r="73" spans="1:5" ht="12.75">
      <c r="A73" s="1"/>
      <c r="B73" s="4" t="s">
        <v>58</v>
      </c>
      <c r="C73" s="15">
        <f>SUM(C61:C72)</f>
        <v>30797010</v>
      </c>
      <c r="D73" s="15">
        <f>SUM(D61:D72)</f>
        <v>-858330</v>
      </c>
      <c r="E73" s="15">
        <f>C73+D73</f>
        <v>29938680</v>
      </c>
    </row>
    <row r="74" ht="12.75">
      <c r="E74" s="9"/>
    </row>
    <row r="75" spans="2:5" ht="12.75">
      <c r="B75" s="5" t="s">
        <v>59</v>
      </c>
      <c r="C75" s="16">
        <f>C59+C73</f>
        <v>72991350</v>
      </c>
      <c r="D75" s="16">
        <f>D59+D73</f>
        <v>1580660</v>
      </c>
      <c r="E75" s="16">
        <f>C75+D75</f>
        <v>74572010</v>
      </c>
    </row>
    <row r="76" spans="3:5" ht="12.75">
      <c r="C76" t="s">
        <v>64</v>
      </c>
      <c r="E76" s="13">
        <f>E59+E73</f>
        <v>74572010</v>
      </c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spans="1:5" ht="12.75">
      <c r="A81" s="2" t="s">
        <v>4</v>
      </c>
      <c r="E81" s="9"/>
    </row>
    <row r="82" spans="3:5" ht="12.75">
      <c r="C82" s="6" t="s">
        <v>2</v>
      </c>
      <c r="D82" s="22" t="s">
        <v>3</v>
      </c>
      <c r="E82" s="9" t="s">
        <v>63</v>
      </c>
    </row>
    <row r="83" spans="1:5" ht="12.75">
      <c r="A83" s="1">
        <v>811</v>
      </c>
      <c r="B83" s="1" t="s">
        <v>38</v>
      </c>
      <c r="C83" s="14">
        <v>25952610</v>
      </c>
      <c r="D83" s="14">
        <f>E83-C83</f>
        <v>1250460</v>
      </c>
      <c r="E83" s="14">
        <v>27203070</v>
      </c>
    </row>
    <row r="84" spans="1:5" ht="12.75">
      <c r="A84" s="1">
        <v>812</v>
      </c>
      <c r="B84" s="1" t="s">
        <v>39</v>
      </c>
      <c r="C84" s="14">
        <v>-2508000</v>
      </c>
      <c r="D84" s="14">
        <f>E84-C84</f>
        <v>0</v>
      </c>
      <c r="E84" s="14">
        <v>-2508000</v>
      </c>
    </row>
    <row r="85" spans="1:5" ht="12.75">
      <c r="A85" s="1">
        <v>890</v>
      </c>
      <c r="B85" s="1" t="s">
        <v>40</v>
      </c>
      <c r="C85" s="14">
        <v>120000</v>
      </c>
      <c r="D85" s="14">
        <f>E85-C85</f>
        <v>0</v>
      </c>
      <c r="E85" s="14">
        <v>120000</v>
      </c>
    </row>
    <row r="86" spans="1:5" ht="12.75">
      <c r="A86" s="4" t="s">
        <v>41</v>
      </c>
      <c r="B86" s="4" t="s">
        <v>4</v>
      </c>
      <c r="C86" s="15">
        <f>SUM(C83:C85)</f>
        <v>23564610</v>
      </c>
      <c r="D86" s="15">
        <f>SUM(D83:D85)</f>
        <v>1250460</v>
      </c>
      <c r="E86" s="15">
        <f>SUM(E83:E85)</f>
        <v>24815070</v>
      </c>
    </row>
    <row r="87" spans="3:5" ht="12.75">
      <c r="C87" s="13"/>
      <c r="E87" s="13"/>
    </row>
    <row r="88" spans="2:5" ht="12.75">
      <c r="B88" s="5" t="s">
        <v>42</v>
      </c>
      <c r="C88" s="16">
        <f>C86</f>
        <v>23564610</v>
      </c>
      <c r="D88" s="16">
        <f>D86</f>
        <v>1250460</v>
      </c>
      <c r="E88" s="16">
        <f>E86</f>
        <v>24815070</v>
      </c>
    </row>
    <row r="89" spans="3:5" ht="12.75">
      <c r="C89" s="13"/>
      <c r="E89" s="13"/>
    </row>
    <row r="90" spans="3:5" ht="12.75">
      <c r="C90" s="13"/>
      <c r="E90" s="13"/>
    </row>
    <row r="91" spans="3:5" ht="12.75">
      <c r="C91" s="13"/>
      <c r="E91" s="13"/>
    </row>
    <row r="92" spans="3:5" ht="12.75">
      <c r="C92" s="13"/>
      <c r="E92" s="13"/>
    </row>
    <row r="93" spans="1:5" ht="12.75">
      <c r="A93" t="s">
        <v>5</v>
      </c>
      <c r="C93" s="13">
        <f>C37-C75+C88</f>
        <v>0</v>
      </c>
      <c r="D93" s="13">
        <f>D37-D75+D88</f>
        <v>0</v>
      </c>
      <c r="E93" s="13">
        <f>E37-E75+E88</f>
        <v>0</v>
      </c>
    </row>
    <row r="94" ht="12.75">
      <c r="E94" s="9"/>
    </row>
    <row r="95" ht="12.75">
      <c r="E95" s="9"/>
    </row>
    <row r="96" spans="1:5" ht="12.75">
      <c r="A96" s="20" t="s">
        <v>71</v>
      </c>
      <c r="B96" s="11" t="s">
        <v>69</v>
      </c>
      <c r="C96" s="14">
        <v>54813787.07</v>
      </c>
      <c r="D96" s="23"/>
      <c r="E96" s="12"/>
    </row>
    <row r="97" ht="12.75">
      <c r="E97" s="9"/>
    </row>
    <row r="98" spans="1:5" ht="12.75">
      <c r="A98" t="s">
        <v>65</v>
      </c>
      <c r="E98" s="9"/>
    </row>
    <row r="99" spans="1:5" ht="12.75">
      <c r="A99" t="s">
        <v>66</v>
      </c>
      <c r="E99" s="9"/>
    </row>
    <row r="100" ht="12.75">
      <c r="A100" s="8">
        <v>44690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Věra Jirásková</cp:lastModifiedBy>
  <cp:lastPrinted>2022-05-11T06:23:34Z</cp:lastPrinted>
  <dcterms:created xsi:type="dcterms:W3CDTF">2003-06-25T09:48:20Z</dcterms:created>
  <dcterms:modified xsi:type="dcterms:W3CDTF">2022-12-14T09:16:18Z</dcterms:modified>
  <cp:category/>
  <cp:version/>
  <cp:contentType/>
  <cp:contentStatus/>
</cp:coreProperties>
</file>