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8475" windowHeight="6990" activeTab="1"/>
  </bookViews>
  <sheets>
    <sheet name="2023" sheetId="1" r:id="rId1"/>
    <sheet name="zkrácený 2023" sheetId="2" r:id="rId2"/>
  </sheets>
  <definedNames/>
  <calcPr fullCalcOnLoad="1"/>
</workbook>
</file>

<file path=xl/sharedStrings.xml><?xml version="1.0" encoding="utf-8"?>
<sst xmlns="http://schemas.openxmlformats.org/spreadsheetml/2006/main" count="855" uniqueCount="495">
  <si>
    <t>Příjmy</t>
  </si>
  <si>
    <t>Daň z příjmů FO ze záv.čin.</t>
  </si>
  <si>
    <t>daň z příjmů FO ze sam.čin.</t>
  </si>
  <si>
    <t>Daň z příjmů práv.osob</t>
  </si>
  <si>
    <t>Daň z přídané hodnoty</t>
  </si>
  <si>
    <t>Poplatek za likv.odpadu</t>
  </si>
  <si>
    <t>Poplatek ze psů</t>
  </si>
  <si>
    <t>Poplatek ze vstupného</t>
  </si>
  <si>
    <t>Příjmy z poskytování služeb</t>
  </si>
  <si>
    <t>3639 komunál.sl.</t>
  </si>
  <si>
    <t>6171 obec.úřad</t>
  </si>
  <si>
    <t>Příjmy z pronájmu pozemků</t>
  </si>
  <si>
    <t>Příjmy z pronájmů nemovitostí</t>
  </si>
  <si>
    <t>2310 pitná voda</t>
  </si>
  <si>
    <t>Příjmy z úroků</t>
  </si>
  <si>
    <t>Přijaté dary</t>
  </si>
  <si>
    <t>Příjmy z prodeje pozemků</t>
  </si>
  <si>
    <t>Příspěvky na přípojky</t>
  </si>
  <si>
    <t>2321 odpad.vody</t>
  </si>
  <si>
    <t>Výdaje</t>
  </si>
  <si>
    <t>2212 silnice</t>
  </si>
  <si>
    <t>Služby</t>
  </si>
  <si>
    <t>Opravy a udržování</t>
  </si>
  <si>
    <t>2221 veřejná dopr.</t>
  </si>
  <si>
    <t>Dopravní obslužnost</t>
  </si>
  <si>
    <t>Stavby</t>
  </si>
  <si>
    <t>Drobný hmotný majetek</t>
  </si>
  <si>
    <t>Elektřina</t>
  </si>
  <si>
    <t>3113 ZŠ</t>
  </si>
  <si>
    <t>3612 bytové hosp.</t>
  </si>
  <si>
    <t>3631 veř.osvětlení</t>
  </si>
  <si>
    <t>Stroje,přístroje,zařízení</t>
  </si>
  <si>
    <t>5512 hasiči</t>
  </si>
  <si>
    <t>Oděvy-stejnokroje</t>
  </si>
  <si>
    <t>Pohonné hmoty,maziva</t>
  </si>
  <si>
    <t>6171 obecní úřad</t>
  </si>
  <si>
    <t>Paragraf</t>
  </si>
  <si>
    <t>Položka</t>
  </si>
  <si>
    <t>Celkové příjmy</t>
  </si>
  <si>
    <t>Celkové výdaje</t>
  </si>
  <si>
    <t>Financování</t>
  </si>
  <si>
    <t>Rozdíl (příjmy-výdaje+financování)</t>
  </si>
  <si>
    <t>Poplatek za užívání veř.prostr.</t>
  </si>
  <si>
    <t>6310 finanční op.</t>
  </si>
  <si>
    <t>Příjmy z podílů a dividendy</t>
  </si>
  <si>
    <t>Přijaté sankční platby</t>
  </si>
  <si>
    <t>Platy zaměstnanců</t>
  </si>
  <si>
    <t>Povinné pojistné ZP</t>
  </si>
  <si>
    <t>Cestovné</t>
  </si>
  <si>
    <t>Daň z příjmů práv.osob-obec</t>
  </si>
  <si>
    <t>Správní poplatky</t>
  </si>
  <si>
    <t>Daň z nemovitosti</t>
  </si>
  <si>
    <t>3511 doktoři</t>
  </si>
  <si>
    <t>Příjmy za služby</t>
  </si>
  <si>
    <t>3632 hřbitov</t>
  </si>
  <si>
    <t>Příjmy z prodeje zboží</t>
  </si>
  <si>
    <t>Příjmy z pronájmu nemovitostí</t>
  </si>
  <si>
    <t>Dotace na správu</t>
  </si>
  <si>
    <t>Sociální pojištění</t>
  </si>
  <si>
    <t>Nákup materiálu</t>
  </si>
  <si>
    <t>Budovy,stavby</t>
  </si>
  <si>
    <t>Zdravotní pojištění</t>
  </si>
  <si>
    <t>Knihy,učební pomůcky</t>
  </si>
  <si>
    <t>Telefon</t>
  </si>
  <si>
    <t>3111 MŠ</t>
  </si>
  <si>
    <t>Plyn</t>
  </si>
  <si>
    <t xml:space="preserve">Budovy, stavby </t>
  </si>
  <si>
    <t>Ostatní služby</t>
  </si>
  <si>
    <t>Voda</t>
  </si>
  <si>
    <t>3399 kultura</t>
  </si>
  <si>
    <t>Věcné dary</t>
  </si>
  <si>
    <t>Nájemné</t>
  </si>
  <si>
    <t>3635 územ.plán</t>
  </si>
  <si>
    <t>územní plán-aktualizace</t>
  </si>
  <si>
    <t>Pracovní oděv a obuv</t>
  </si>
  <si>
    <t>Školení</t>
  </si>
  <si>
    <t>3721 neb.odpad</t>
  </si>
  <si>
    <t>3722 kom.odpad</t>
  </si>
  <si>
    <t>3723 tříd.odpad</t>
  </si>
  <si>
    <t>6112 zastupitelé</t>
  </si>
  <si>
    <t>Platy zastupitelů</t>
  </si>
  <si>
    <t>Pohoštění</t>
  </si>
  <si>
    <t>Zák.poj.zaměstnanců-KOOP.</t>
  </si>
  <si>
    <t>Nákup zboží</t>
  </si>
  <si>
    <t>Poštovné</t>
  </si>
  <si>
    <t>Bankovní poplatky</t>
  </si>
  <si>
    <t>Konsultace,poradenství</t>
  </si>
  <si>
    <t>Programové vybavení</t>
  </si>
  <si>
    <t>Dotace nezisk.org.</t>
  </si>
  <si>
    <t>Přísp.Jílové(přestupková kom.)</t>
  </si>
  <si>
    <t>6399 fin.operace</t>
  </si>
  <si>
    <t>Platby daní</t>
  </si>
  <si>
    <t>Splátky půjček</t>
  </si>
  <si>
    <t>6409 ost.činnost</t>
  </si>
  <si>
    <t>Celkové financování</t>
  </si>
  <si>
    <t>Skutečnost</t>
  </si>
  <si>
    <t>Daně z příjmů fyzických osob</t>
  </si>
  <si>
    <t>Daňové příjmy</t>
  </si>
  <si>
    <t>součet tř.1</t>
  </si>
  <si>
    <t>součet tř.2</t>
  </si>
  <si>
    <t>Nedaňové příjmy</t>
  </si>
  <si>
    <t>součet tř.3</t>
  </si>
  <si>
    <t>Kapitálové příjmy</t>
  </si>
  <si>
    <t>součet tř.4</t>
  </si>
  <si>
    <t>Přijaté dotace</t>
  </si>
  <si>
    <t>Příjmy celkem</t>
  </si>
  <si>
    <t>Daně z příjmů právnických osob</t>
  </si>
  <si>
    <t>Obecné vnitřní daně ze zboží a služeb</t>
  </si>
  <si>
    <t>Poplatky a odvody v oblasti živ.prostředí</t>
  </si>
  <si>
    <t>Místní poplatky z vybraných činností a služeb</t>
  </si>
  <si>
    <t>Ostatní odvody z vybraných činností a služeb</t>
  </si>
  <si>
    <t>Daně z majetku</t>
  </si>
  <si>
    <t>Příjmy z vlastní činnosti</t>
  </si>
  <si>
    <t>Příjmy z pronájmu majetku</t>
  </si>
  <si>
    <t>Příjmy z úroků a real.fin.majetku</t>
  </si>
  <si>
    <t>Přijaté vratky transferů</t>
  </si>
  <si>
    <t>Příjmy z prodeje krátk.a drob.dl.majetku</t>
  </si>
  <si>
    <t>Ostatní nedaňové příjmy</t>
  </si>
  <si>
    <t>Příjmy z prodeje dl.majetku</t>
  </si>
  <si>
    <t>Ostatní kapitálové příjmy</t>
  </si>
  <si>
    <t>Neinv.př.dotace od veř.rozp.ústř.orgánů</t>
  </si>
  <si>
    <t>Neinv.př.dotace od veř.rozp.úz.úrovně</t>
  </si>
  <si>
    <t>Převody z vlastních fondů</t>
  </si>
  <si>
    <t>NI př.dotace ze stát.fin.aktiv</t>
  </si>
  <si>
    <t>Inv.př.dotace od veř.rozp.ústř.úr.</t>
  </si>
  <si>
    <t>Inv.př.dotace od veř.rozp.úz.úr.</t>
  </si>
  <si>
    <t>Pozemky</t>
  </si>
  <si>
    <t>Krátkodobé financování</t>
  </si>
  <si>
    <t>Dlouhodobé financování</t>
  </si>
  <si>
    <t>součet tř.8</t>
  </si>
  <si>
    <t>Financování celkem</t>
  </si>
  <si>
    <t>doprava</t>
  </si>
  <si>
    <t>vodní hospodářství</t>
  </si>
  <si>
    <t>vzdělávání</t>
  </si>
  <si>
    <t>kultura,církve a sdělovací prostředky</t>
  </si>
  <si>
    <t>tělovýchova a zájmová činnost</t>
  </si>
  <si>
    <t>zdravotnictví</t>
  </si>
  <si>
    <t>bydlení,komunální služby a územní rozvoj</t>
  </si>
  <si>
    <t>ochrana životního prostředí</t>
  </si>
  <si>
    <t>soc.péče a pomoc a spol.činnosti v soc.z.</t>
  </si>
  <si>
    <t>civilní připravenost na krizové stavy</t>
  </si>
  <si>
    <t>požární ochrana a integrovaný záchr.system</t>
  </si>
  <si>
    <t>stát.moc,správa,územ.samospráva</t>
  </si>
  <si>
    <t>finanční operace</t>
  </si>
  <si>
    <t>ostatní činnosti</t>
  </si>
  <si>
    <t>běžné výdaje celkem</t>
  </si>
  <si>
    <t>kapitálové výdaje celkem</t>
  </si>
  <si>
    <t>výdaje celkem</t>
  </si>
  <si>
    <t>politika zaměstnanosti</t>
  </si>
  <si>
    <t xml:space="preserve">vodní hospodářství </t>
  </si>
  <si>
    <t>stát.moc,správa,územní samostpráva</t>
  </si>
  <si>
    <t>Drobný hm.maj.</t>
  </si>
  <si>
    <t>Přijaté pojistné náhrady</t>
  </si>
  <si>
    <t>Ost.příjmy-kauce</t>
  </si>
  <si>
    <t>vratka příspěvku z min.roku</t>
  </si>
  <si>
    <t>Platby daní a poplatků (kolky)</t>
  </si>
  <si>
    <t>osobní výdaje</t>
  </si>
  <si>
    <t>Jirásková</t>
  </si>
  <si>
    <t>Vratky minulého roku</t>
  </si>
  <si>
    <t>Změna stavu</t>
  </si>
  <si>
    <t>Návrh</t>
  </si>
  <si>
    <t>Refundace SP+ZP</t>
  </si>
  <si>
    <t>materiál</t>
  </si>
  <si>
    <t>Daň z příjmů FO z kapitál.příjmů</t>
  </si>
  <si>
    <t>Přijaté náhrady a příspěvky</t>
  </si>
  <si>
    <t>4351 DPS</t>
  </si>
  <si>
    <t>6115 volby OZ</t>
  </si>
  <si>
    <t>zemědělství a lesní hospodářství</t>
  </si>
  <si>
    <t>3429 MFA</t>
  </si>
  <si>
    <t>Pojištění</t>
  </si>
  <si>
    <t>přijaté náhrady a příspěvky</t>
  </si>
  <si>
    <t>Dotace ze státních fondů</t>
  </si>
  <si>
    <t>Dotace ze státního rozpočtu NI</t>
  </si>
  <si>
    <t>Dotace od KÚ</t>
  </si>
  <si>
    <t>Dotace od KÚ investiční</t>
  </si>
  <si>
    <t>Neinvestiční příspěvky</t>
  </si>
  <si>
    <t>Finanční dary obyvatelstvu</t>
  </si>
  <si>
    <t>3419 tělovýchova</t>
  </si>
  <si>
    <t>3429 zájmová čin.</t>
  </si>
  <si>
    <t>refundace SP+ZP</t>
  </si>
  <si>
    <t>Dloudohobé přijaté půjčky</t>
  </si>
  <si>
    <t>ve výši smluv</t>
  </si>
  <si>
    <t>dodatečně bude upraveno podle skutečnosti (i na pol.4112)</t>
  </si>
  <si>
    <t>Příspěvky DSO</t>
  </si>
  <si>
    <t>Příjmy z pronájmu mov. věcí</t>
  </si>
  <si>
    <t>Příjmy z prodeje drobného maj.</t>
  </si>
  <si>
    <t>Dotace ze státních fondů inv.</t>
  </si>
  <si>
    <t>Poskytnuté přísp. a náhrady</t>
  </si>
  <si>
    <t>Transfery obč.sdružením</t>
  </si>
  <si>
    <t>Změna stavu pr.na účtech</t>
  </si>
  <si>
    <t>plus daň z příjmu obec dle skutečnosti  (i ve výdajích §6399 pol 5362)</t>
  </si>
  <si>
    <t>plus daň z příjmu obec dle skutečnosti  (i v příjmech pol 1122)</t>
  </si>
  <si>
    <t>dodatečně bude upravena položka 4112 dotace na správu (v pol. 8115)</t>
  </si>
  <si>
    <t>dodatečně bude upravena položka 8115 dotace na správu (v pol. 4112)</t>
  </si>
  <si>
    <t>Příspěvky na pořízení majetku</t>
  </si>
  <si>
    <t>průmysl,stavebnictví,obchod a služby</t>
  </si>
  <si>
    <t>2219 parkoviště</t>
  </si>
  <si>
    <t>Příjmy z parkoviště</t>
  </si>
  <si>
    <t>Příjmy z prodeje ostatního HDM</t>
  </si>
  <si>
    <t>OOV (práce na dohodu)</t>
  </si>
  <si>
    <t>nepředpokládá se</t>
  </si>
  <si>
    <t>neplánuje se žádný prodej</t>
  </si>
  <si>
    <t>nelze naplánovat</t>
  </si>
  <si>
    <t>nelze naplánovat (případné příjmy jsou vyvolány náklady ve výdajích)</t>
  </si>
  <si>
    <t>nelze naplánovat (povinnost uvádět jen schválené dotace)</t>
  </si>
  <si>
    <t>neočekáváme kalamitní těžbu ani výsadbu</t>
  </si>
  <si>
    <t>neplánuje se</t>
  </si>
  <si>
    <t>ve výši průměrného plnění minulých let</t>
  </si>
  <si>
    <t>mzdové náklady x 0,42%</t>
  </si>
  <si>
    <t>Příjmy ostatní (vlastní činnost)</t>
  </si>
  <si>
    <t>Elektřina (svět.řízení provozu)</t>
  </si>
  <si>
    <t>6117 volby EP</t>
  </si>
  <si>
    <t>3412 sport.zař.</t>
  </si>
  <si>
    <t>Peněžní operace-hosp.činnost</t>
  </si>
  <si>
    <t>Peněžní operace-hospodářská činnost</t>
  </si>
  <si>
    <t xml:space="preserve">       +ost.plocha</t>
  </si>
  <si>
    <t>ve výši minulých let</t>
  </si>
  <si>
    <t>Poplatek za odnětí zem.půdy</t>
  </si>
  <si>
    <t>Poplatek za odnětí lesní půdy</t>
  </si>
  <si>
    <t>Náhrady za nemoc</t>
  </si>
  <si>
    <t>nepředpokládá se žádný prodej pozemků (tj.žádné poplatky z prodeje)</t>
  </si>
  <si>
    <t>v případě nemoci bude menší plnění na pol. 5011</t>
  </si>
  <si>
    <t>neplánuje se (v případě nemoci bude nižší pol.5011)</t>
  </si>
  <si>
    <t>neplánuje se (v případě nemoci se sníží pol.5011)</t>
  </si>
  <si>
    <t>4343 soc.pomoc</t>
  </si>
  <si>
    <t>4341 hmot.nouze</t>
  </si>
  <si>
    <t>Příspěvky obyvatelstvu</t>
  </si>
  <si>
    <t>2321 odpad.voda</t>
  </si>
  <si>
    <t>neočekává se</t>
  </si>
  <si>
    <t>?</t>
  </si>
  <si>
    <t>drobné práce (např.servis automatu)</t>
  </si>
  <si>
    <t>3421 dětské hřiště</t>
  </si>
  <si>
    <t>nafta pro případ výpadku elektřiny (nafukovací hala)</t>
  </si>
  <si>
    <t>dle trendu minulých let</t>
  </si>
  <si>
    <t>dle smlouvy (automat na vodu)</t>
  </si>
  <si>
    <t>Příspěvky TJ+Sokol</t>
  </si>
  <si>
    <t>Stav na BÚ k 01.01.</t>
  </si>
  <si>
    <t>Stav na BÚ k 31.12.</t>
  </si>
  <si>
    <t>Dotace na volby(+SÚ)+sčítání lidu</t>
  </si>
  <si>
    <t>neplánuje se (poplatky-uzavření vody dlužníkům)</t>
  </si>
  <si>
    <t>9% (z DPP se neodvádí)</t>
  </si>
  <si>
    <t>dle plnění minulých let</t>
  </si>
  <si>
    <t>ve výši minulých let (kolky do KN+správní poplatky)</t>
  </si>
  <si>
    <t>6402 vypořádání</t>
  </si>
  <si>
    <t>povinnost z Krizového zákona č.118/2011 Sb.,§25</t>
  </si>
  <si>
    <t>Neinvestiční transfery-průtokové</t>
  </si>
  <si>
    <t>6114 volby PS</t>
  </si>
  <si>
    <t>1032 les</t>
  </si>
  <si>
    <t>užití duševního vlastnictví</t>
  </si>
  <si>
    <t>nájemné</t>
  </si>
  <si>
    <t>4359 ost.soc.péče</t>
  </si>
  <si>
    <t>těžba dřeva se neplánuje</t>
  </si>
  <si>
    <t>kontejnery-výměna za rozbité</t>
  </si>
  <si>
    <t xml:space="preserve">               +senát</t>
  </si>
  <si>
    <t>6118 volby prezid.</t>
  </si>
  <si>
    <t>dle vývoje minulých let</t>
  </si>
  <si>
    <t>čerpadla</t>
  </si>
  <si>
    <t>(MFA)</t>
  </si>
  <si>
    <t>zpracování dat a IT služby</t>
  </si>
  <si>
    <t>správa PC sítě (od roku 2014 vyčleněno z pol.5169)</t>
  </si>
  <si>
    <t>oděv na obřady</t>
  </si>
  <si>
    <t>dle plnění minulých let (nářadí,štítky,výzdoba…)</t>
  </si>
  <si>
    <t>dle trendu minulých let (náhr.díly,nářadí,barvy,postřik,spojovací materiál,pytle,mat.na opravy…)</t>
  </si>
  <si>
    <t>Telefon,internet</t>
  </si>
  <si>
    <t>práce na dohody</t>
  </si>
  <si>
    <t>Dotace ze státního rozpočtu IV</t>
  </si>
  <si>
    <t>3745 veřejná zeleň</t>
  </si>
  <si>
    <t>Odstupné</t>
  </si>
  <si>
    <t>nejde naplánovat (průtokové dotace zároveň v příjmech na pol.4122)</t>
  </si>
  <si>
    <t>Příspěvek nezisk.na práci s dětmi</t>
  </si>
  <si>
    <t>Příspěvky nezisk.org.</t>
  </si>
  <si>
    <t>v roce 2014 akce "Stromy nás chrání"</t>
  </si>
  <si>
    <t>neplánuje se (v 2015 správní poplatek STK člun)</t>
  </si>
  <si>
    <t>ve výši minulých let (papír,obálky,tonery)</t>
  </si>
  <si>
    <t>dle minulých let (měsíčně internet 6000,hlasové služby LAM 2000,mobily 2500)</t>
  </si>
  <si>
    <t>3533 záchr.služba</t>
  </si>
  <si>
    <t>Budovy,haly,stavby</t>
  </si>
  <si>
    <t>Transfery o.p.s.</t>
  </si>
  <si>
    <t>jubilea</t>
  </si>
  <si>
    <t>volný čas mládež</t>
  </si>
  <si>
    <t>dle trendu minulých let (hrazeno v nájmech-časový nesoulad mezi příjmem a výdajem)</t>
  </si>
  <si>
    <t>údržba bytového fondu</t>
  </si>
  <si>
    <t>nejde naplánovat (vratky kaucí)</t>
  </si>
  <si>
    <t>dle plnění minulých let (opravy dodavatelsky)</t>
  </si>
  <si>
    <t>neplánuje se žádný další úvěr</t>
  </si>
  <si>
    <t>Příjmy-výdaje+financování</t>
  </si>
  <si>
    <t>Zrušený odvod z loterií</t>
  </si>
  <si>
    <t>Poplatek za zhodn.stav.pozemku</t>
  </si>
  <si>
    <t>Příspěvek spolkům</t>
  </si>
  <si>
    <t>Drobný hmotný dlouhodobý maj.</t>
  </si>
  <si>
    <t>Daň z hazardních her</t>
  </si>
  <si>
    <t>pouze semafor u DPS+měřič rychlosti na poz.721</t>
  </si>
  <si>
    <t>2292 dopr.obsluž.</t>
  </si>
  <si>
    <t>od 2017 provozováno VHS Benešov</t>
  </si>
  <si>
    <t>havarijní opravy elektro,dveře,hrací prvky,kurty…</t>
  </si>
  <si>
    <t>výměna bojlerů</t>
  </si>
  <si>
    <t>drobný materiál na opravy (barva,dveře...)</t>
  </si>
  <si>
    <t>elektrorevize v bytových domech</t>
  </si>
  <si>
    <t>práce na dohodu (sekání trávy,údržba…)</t>
  </si>
  <si>
    <t>montérky,prac.boty</t>
  </si>
  <si>
    <t>ve výši minulých let (opravy multicar,zahradní techniky,rozhlasu,venkovních hodin a další techniky a objektů)</t>
  </si>
  <si>
    <t>3326 ochr.památek</t>
  </si>
  <si>
    <t>neplánuje se (vratky kaucí)</t>
  </si>
  <si>
    <t>opravy kancelářské techniky,topení,elektroinstalace,zabezpečení,zámky…</t>
  </si>
  <si>
    <t>ve výši návrhu smlouvy (zvýšení administrativy)</t>
  </si>
  <si>
    <t>Daně, poplatky a jiná obd.peněžní plnění</t>
  </si>
  <si>
    <t>Příspěvky církvím</t>
  </si>
  <si>
    <t>31.12.2017</t>
  </si>
  <si>
    <t>Neinvestiční transfery PO</t>
  </si>
  <si>
    <t>Neinv.příspěvky spolkům</t>
  </si>
  <si>
    <t>knihy do knihovny</t>
  </si>
  <si>
    <t>poplatky OSA-obecní rozhlas</t>
  </si>
  <si>
    <t>příspěvek Svazu obcí</t>
  </si>
  <si>
    <t>pronájem kiosku čp.383</t>
  </si>
  <si>
    <t>nájemné chemických WC (rozsvícení vánočního stromu)</t>
  </si>
  <si>
    <t>Rezerva na krizová opatření</t>
  </si>
  <si>
    <t>31.12.2018</t>
  </si>
  <si>
    <t>Příjmy z prodeje dlouhodobého finančního maj.</t>
  </si>
  <si>
    <t>6399 ost.fin.oper.</t>
  </si>
  <si>
    <t>Příjmy z prodeje akcií</t>
  </si>
  <si>
    <t>žádné akcie už nevlastníme</t>
  </si>
  <si>
    <t>neinv.transfery spolkům</t>
  </si>
  <si>
    <t>neinv.transfery podnikatatelům</t>
  </si>
  <si>
    <t>Ostatní platy (refundace)</t>
  </si>
  <si>
    <t>věcná břemena</t>
  </si>
  <si>
    <t>pronájem kompenzačních pomůcek dle uzavřených smluv</t>
  </si>
  <si>
    <t>nucený odprodej akcií v roce 2018</t>
  </si>
  <si>
    <t>dopr.značení,úklid,zimní údržba atd.</t>
  </si>
  <si>
    <t>papír do parkovacího automatu</t>
  </si>
  <si>
    <t>24,8 % (z DPP se neodvádí)</t>
  </si>
  <si>
    <t>Úroky z úvěru</t>
  </si>
  <si>
    <t>poplatky OSA</t>
  </si>
  <si>
    <t>ve výši minulých let (telefon+internet kotelna,kamery,autobusové nádraží)</t>
  </si>
  <si>
    <t>správa kamerového systému</t>
  </si>
  <si>
    <t>náhrada za užívání cest Hvozdy</t>
  </si>
  <si>
    <t>24,8% (jen starosta)</t>
  </si>
  <si>
    <t>správa PC sítě +technická podpora Triada,Vita (od 2014 vyčleněno z pol.5169)+IT informatik</t>
  </si>
  <si>
    <t>soudní náhrady</t>
  </si>
  <si>
    <t>Vratky příjmů min.roku+náhrady</t>
  </si>
  <si>
    <t>Inv.transfery veřejným rozpočtům</t>
  </si>
  <si>
    <t>5511 hasiči prof.</t>
  </si>
  <si>
    <t>5213 krizová opatř.</t>
  </si>
  <si>
    <t>31.12.2019</t>
  </si>
  <si>
    <t>Finanční vypořádání minulých let</t>
  </si>
  <si>
    <t>Dary obyvatelstvu-sociál.výpomoc</t>
  </si>
  <si>
    <t>4349 ost.soc.péče</t>
  </si>
  <si>
    <t>4379 soc.prevence</t>
  </si>
  <si>
    <t>nelze naplánovat (=náhrada provozních nákladů od VHS Benešov)</t>
  </si>
  <si>
    <t>konterner na hřbitov si už od Naviky nepronajímáme</t>
  </si>
  <si>
    <t>ve výši minulých let (úklidové prostředky,drobný materiál)</t>
  </si>
  <si>
    <t>úvěr na DPS v roce 2020 splacen</t>
  </si>
  <si>
    <t>příspěvek na sociální služby Hvozdy</t>
  </si>
  <si>
    <t>příspěvek Portus - Cihlafest</t>
  </si>
  <si>
    <t xml:space="preserve"> v roce 2020 příspěvek na zakoupení komplesoru HYS Středočeského kraje,stanice Jílové</t>
  </si>
  <si>
    <t>ve výši platu starosty a tarifních odměn neuvolněným zastupitelům</t>
  </si>
  <si>
    <t>obnova počítačové techniky (počítač,tiskárna,židle,kopírka…)</t>
  </si>
  <si>
    <t>dle minulých let (obecní časopis 80000,-UR 19.10.2015,pověřenec GDPR 150000,- ,certifikáty,revize,předplatné,reklama,on-line přístupy…)</t>
  </si>
  <si>
    <t>v minulosti příspěvek Asociaci samaritánů ČS</t>
  </si>
  <si>
    <t>Účelové transfery fyz.osobám</t>
  </si>
  <si>
    <t>31.12.2020</t>
  </si>
  <si>
    <t>Poplatek z pobytu</t>
  </si>
  <si>
    <t>Zrušené místní poplatky</t>
  </si>
  <si>
    <t>Mzdové náhrady</t>
  </si>
  <si>
    <t>Ochranné pomůcky</t>
  </si>
  <si>
    <t>Budovy, haly a stavby</t>
  </si>
  <si>
    <t>dle plnění 2021</t>
  </si>
  <si>
    <t>nemáme už žádné vysoušeče k pronájmu</t>
  </si>
  <si>
    <t xml:space="preserve"> 2020 nájem pozemků pod VHI (MF)</t>
  </si>
  <si>
    <t>dle plnění minulých let (antuka,drogerie, mat.na údržbu a kanc.potřeby)</t>
  </si>
  <si>
    <t>nákup</t>
  </si>
  <si>
    <t>vyúčtování služeb Dolejšová (přeplatky dle minulých let)</t>
  </si>
  <si>
    <t>ve výši pojistných smluv (ukončení ČSOB Leasing)</t>
  </si>
  <si>
    <t>výsadba stromů a keřů,mulčovací kůra,zemina</t>
  </si>
  <si>
    <t>úrazové pojištění hasičů ve výši smlouvy</t>
  </si>
  <si>
    <t>tabulky čp.</t>
  </si>
  <si>
    <t>dle minulých let (ověřovací knihy)</t>
  </si>
  <si>
    <t>příspěvek SKOT na vánoční setkání Třebenice+dětská olympiáda</t>
  </si>
  <si>
    <t>Příspěvky fyzickým osobám</t>
  </si>
  <si>
    <t>příspěvek p.Klusákovi na tenisový turnaj</t>
  </si>
  <si>
    <t>rekonstrukce márnice</t>
  </si>
  <si>
    <t>50000,-obnova zahradní techniky+60000,- lavičky</t>
  </si>
  <si>
    <t>Neplánuje se</t>
  </si>
  <si>
    <t>montáž+demontáž nafukovací haly, revize, údržba +kulturní akce (52000,--)</t>
  </si>
  <si>
    <t>odměny žákům, prvňáčci,balíčky pro seniory v DPS</t>
  </si>
  <si>
    <t>Masopust,ukliďme Česko</t>
  </si>
  <si>
    <t>vítání občánků 15000,-, rozsvícení vánočního stromu 15000,-,tenisový+volejbalový turnaj 10000,-,loučení s předškoláky 1500,-+den IZS 10000,-</t>
  </si>
  <si>
    <t>rozsvícení vánočního stromu 5000,-+ples 12000,- + spřátelený hasičský útok 15000,- + letní zábava 20000,-</t>
  </si>
  <si>
    <t>Rybáři-na rybářský tábor</t>
  </si>
  <si>
    <t>příspěvek Linka bezpečí (2500,-)</t>
  </si>
  <si>
    <t>31.12.2021</t>
  </si>
  <si>
    <t>3741  ochr.druhů</t>
  </si>
  <si>
    <t>5269 civil.nouze</t>
  </si>
  <si>
    <t>neinvestiční transfery obcím</t>
  </si>
  <si>
    <t>2023</t>
  </si>
  <si>
    <t>Návrh rozpočtu obce 2023</t>
  </si>
  <si>
    <t>predikce SMO</t>
  </si>
  <si>
    <t>dle roku 2022 - dodatečně podle skut. (i ve výdajích na §6399 pol.5362)</t>
  </si>
  <si>
    <t>dle plnění 2022</t>
  </si>
  <si>
    <t>Poplatek za odpad (od r.2022)</t>
  </si>
  <si>
    <t>od r.2022 přesunuto na pol.1345</t>
  </si>
  <si>
    <t>dle plnění 2022 (v minulosti poplatek z ubyt.kapacity)</t>
  </si>
  <si>
    <t>užitkový vodovod+komunální služby ve výši 2022</t>
  </si>
  <si>
    <t>ve výši smluv 2022</t>
  </si>
  <si>
    <t>prodej železného šrotu ve výši 2022</t>
  </si>
  <si>
    <t>ubytovna-předpoklad úplatného ubytování uprchlíků</t>
  </si>
  <si>
    <t>dle 2022 (reklama,hlášení rozhlasu)</t>
  </si>
  <si>
    <t>dle 2022</t>
  </si>
  <si>
    <t>dle 2022 (tabulky čp.+turistické známky)</t>
  </si>
  <si>
    <t>ve výši uzavřených smluv</t>
  </si>
  <si>
    <t>dle smluv a plnění 2022</t>
  </si>
  <si>
    <t>ve výši smluv (ukončení M199 Vašek)</t>
  </si>
  <si>
    <t>dle plnění 2022 (spoříčí účet)</t>
  </si>
  <si>
    <t>ve výši 2022 (stavební úřad)</t>
  </si>
  <si>
    <t>dle plnění 2022 (odměna Eko-kom)</t>
  </si>
  <si>
    <t>ve výši 2022-dodatečně bude upraveno podle skutečnosti (i na pol.8115)</t>
  </si>
  <si>
    <t>dohoda Holub</t>
  </si>
  <si>
    <t>předpoklad nákupu posypové soli (46000)+dopr.značky(11500)</t>
  </si>
  <si>
    <t>opravy komunikací (v roce 2022 realizováno jen 350000,-)</t>
  </si>
  <si>
    <t>opravy chodníků (v roce 2022 nerealizováno)</t>
  </si>
  <si>
    <t>chodník silnice 102 (v roce 2022 nerealizováno)</t>
  </si>
  <si>
    <t>autobusové nádraží (v roce 2022 nerealizováno)</t>
  </si>
  <si>
    <t>dle kalkulace IDSK na rok 2022-zálohy 2023 zatím nižší o 25000,- (do roku 2021 pol..5193)</t>
  </si>
  <si>
    <t>vodoměry (výměna za prošlé) v roce 2022 nerealizováno</t>
  </si>
  <si>
    <t>následná přefakturace VHS Benešov</t>
  </si>
  <si>
    <t>provozování VHS Benešov (2215000,-)+ost.služby</t>
  </si>
  <si>
    <t>elektroopravy (následná přefakturace VHS Benešov)</t>
  </si>
  <si>
    <t>materiál na drobné opravy (následná přefakturace VHS Benešov)</t>
  </si>
  <si>
    <t>provozování VHS Benešov (1779000,-)+ost.služby</t>
  </si>
  <si>
    <t>opravy (následná přefakturace VHS Benešov)</t>
  </si>
  <si>
    <t>ve výši 2022</t>
  </si>
  <si>
    <t>výměna podlahových krytin (v roce 2022 nerealizováno)</t>
  </si>
  <si>
    <t>ve výši 2022 (práce na dohodu)</t>
  </si>
  <si>
    <t>ve výši 2022 (v příjmech na pol.2112)</t>
  </si>
  <si>
    <t>predikce dle ceníku 2023</t>
  </si>
  <si>
    <t>zpěvobraní,velikonoce,den IZS,čarodejnice,halloween…</t>
  </si>
  <si>
    <t>zastínění</t>
  </si>
  <si>
    <t>ukončena dohoda Beran</t>
  </si>
  <si>
    <t>revize,instalace a deinstalace vánočního osvětlení</t>
  </si>
  <si>
    <t>lampy VO Hlavní Štěchovice, Masečín (v roce 2022 nerealizováno)</t>
  </si>
  <si>
    <t>výkopy hrobů bagrem</t>
  </si>
  <si>
    <t>dle nabídky změny návrhu územního plánu (UZ 11.12.2019) v roce 2022 nerealizováno</t>
  </si>
  <si>
    <t>nájemní smlouva (pozemek Povodí) 99000,- + pozemek u Kocáby 36000,-</t>
  </si>
  <si>
    <t>školení řidičů a BOZP</t>
  </si>
  <si>
    <t>ve výši minulých let ( geodetické práce,emise,revize,zemní práce,deratizace,monitoring,kácení,psí útulek (41800,-) ...</t>
  </si>
  <si>
    <t>Stravenkový paušál</t>
  </si>
  <si>
    <t>kontejnerová stání</t>
  </si>
  <si>
    <t>dle roku 2022 (sběrné místo=nárůst množství odpadu)</t>
  </si>
  <si>
    <t>ve roku 2022 (zvýšení ceny skládkovného)</t>
  </si>
  <si>
    <t>ve výši roku 2022 (sběrné místo=nárůst množství odpadu)</t>
  </si>
  <si>
    <t>výsadba stromů (údržba zeleně Brdy-Vltava)</t>
  </si>
  <si>
    <t>příspěvky seniorům na obědy 30000+soc.slabým žákům 20000</t>
  </si>
  <si>
    <t>úklid Vondrová (+příležitostný úklid ubytovny)+okna</t>
  </si>
  <si>
    <t>zastřešení pergoly (v roce 2022 nerealizováno)</t>
  </si>
  <si>
    <t>dle trendu minulých let 7000,- + internet 3000,-</t>
  </si>
  <si>
    <t>ve výši minulých let (servis výtahu 14100,revize 54000,pečovatelská služba 135000,ostatní (rezerva) 26900)</t>
  </si>
  <si>
    <t>opravy (topení,osvětlení,podlahové krytiny,sprchové kouty,kuchyňské desky,dveře,okna…)</t>
  </si>
  <si>
    <t>v roce 2022 ubytování až od 3/22 + predikce dle ceníku 2023</t>
  </si>
  <si>
    <t>od 2015 úvěr V+K 9 mil.+od 2020 úvěr 7 mil. lávka,VDJ</t>
  </si>
  <si>
    <t>úroky-úvěry ČS</t>
  </si>
  <si>
    <t>audit hospodaření 60000,kontrola MŠ+ZŠ 30000,právní služby 110000 (od 2014 vyčleněno z pol.5169)</t>
  </si>
  <si>
    <t>dle minulých let (změny v legislativě,zaškolování nových zaměstnanců)</t>
  </si>
  <si>
    <t>katastr nemovitostí-pasportizace (v roce 2022 nerealizováno)</t>
  </si>
  <si>
    <t>banka+školení</t>
  </si>
  <si>
    <r>
      <rPr>
        <sz val="10"/>
        <rFont val="Arial"/>
        <family val="2"/>
      </rPr>
      <t>DPH 850000+3784000,- daň DPPO za obec ve výši 2022 (</t>
    </r>
    <r>
      <rPr>
        <b/>
        <sz val="10"/>
        <rFont val="Arial"/>
        <family val="2"/>
      </rPr>
      <t>dodatečně daň z příjmu za obec podle skutečnosti-i v příjmech na pol.1122)</t>
    </r>
  </si>
  <si>
    <t>Střední Povltaví  ve výši 2022</t>
  </si>
  <si>
    <t>splátky úvěru ČS na V+K (1008000,-)+lávka,VDJ (780000,-)</t>
  </si>
  <si>
    <t>dotace MMR na přístavbu zbrojnice Masečín 179 (CZ.06.4.59/0.0/0.0./16_076/0016944)</t>
  </si>
  <si>
    <t>6 mil.rekonstrukce ÚV Třebenice+690000,-- ÚV Štěchovice+2 mil.vodovod Za Kocábou</t>
  </si>
  <si>
    <t>7,5 mil.rekonstrukce ČOV Třebenice+2 mil. kanalizace Za Kocábou</t>
  </si>
  <si>
    <t>příspěvek na úpravu veřejného prostranství</t>
  </si>
  <si>
    <t>kulturní akce+výročí Vltavan</t>
  </si>
  <si>
    <t>200000,- rekonstrukce budovy čp.136 Sokol Masečín+138000,-rekonstrukce klubovny u kurtů Třebenice nebylo v roce 2022 dokončeno+460000,-pokračování rekonstrukce čp.85 Třebenice</t>
  </si>
  <si>
    <t>basket Třebenice+u Broulíka</t>
  </si>
  <si>
    <t>25000,-- TJ Štěchovice+35000,- Sokol Masečín+5000,- Judo Davle+10000,-ostatní rezerva</t>
  </si>
  <si>
    <t>buňka sběrné místo</t>
  </si>
  <si>
    <t>200000,-vykoupení pozemků na Buku (v roce 2022 nerealizováno)+3,5 mil. u MFA</t>
  </si>
  <si>
    <t>zásobník plný-pouze rezerva při poruše tepelných čerpadel</t>
  </si>
  <si>
    <t>zastínění+lavičky-zahrada u DPS (v roce 2022 nerealizováno)</t>
  </si>
  <si>
    <t>návrh finanční výbor (JSDH 95000)</t>
  </si>
  <si>
    <t>armatury,proudnice,radiostanice-vybavení přístavby (JSDH 175000)</t>
  </si>
  <si>
    <t>rukavice,lišta+řetěz pila,hadice,dovybavení vozidel (JSDH 125000)</t>
  </si>
  <si>
    <t>dle skutečné spotřeby JSDH v 2022 (JSDH 45000)</t>
  </si>
  <si>
    <t>školení řidičů,strojníků,velitelů+rozšíření odbornosti (JSDH)</t>
  </si>
  <si>
    <t>revize,STK,emise JSDH (75000)</t>
  </si>
  <si>
    <t>výměna filtrů a náplní,vozidel (JSDH 275000)</t>
  </si>
  <si>
    <t>příspěvek SDH Masečín (25000)+Štěchovice (55000) na spolkovou činnost (JSDH 50000)</t>
  </si>
  <si>
    <t>přístavba hasičské zbrojnice Masečín-smlouva 1797500,- (UZ 10.6.2019)+vícepráce nerealizováno v roce 2022 (JSDH 1,95 mil.)</t>
  </si>
  <si>
    <t>výměna CAS Mercedes (JSDH 3350000)</t>
  </si>
  <si>
    <t>Ošatné</t>
  </si>
  <si>
    <t>ošatné hlavní oddávající</t>
  </si>
  <si>
    <t>ošatné matrikářka</t>
  </si>
  <si>
    <t>oplocení tepelných čerpadel</t>
  </si>
  <si>
    <t>tepelná čerpadla</t>
  </si>
  <si>
    <t>Návrh rozpočtu obce 2023-zkrácený</t>
  </si>
  <si>
    <t>3494800,-- (návrh ZŠ) - 390000,-- čerpání rezervního fondu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</si>
</sst>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"/>
    <numFmt numFmtId="168" formatCode="#,##0_ ;\-#,##0\ "/>
    <numFmt numFmtId="169" formatCode="#,##0.00_ ;\-#,##0.00\ "/>
    <numFmt numFmtId="170" formatCode="0.0%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16" xfId="0" applyNumberFormat="1" applyBorder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169" fontId="0" fillId="0" borderId="17" xfId="0" applyNumberFormat="1" applyBorder="1" applyAlignment="1">
      <alignment/>
    </xf>
    <xf numFmtId="169" fontId="0" fillId="0" borderId="0" xfId="0" applyNumberFormat="1" applyAlignment="1">
      <alignment/>
    </xf>
    <xf numFmtId="169" fontId="1" fillId="0" borderId="15" xfId="0" applyNumberFormat="1" applyFont="1" applyBorder="1" applyAlignment="1">
      <alignment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9" fontId="0" fillId="0" borderId="0" xfId="0" applyNumberFormat="1" applyFont="1" applyAlignment="1">
      <alignment horizontal="left"/>
    </xf>
    <xf numFmtId="169" fontId="0" fillId="0" borderId="13" xfId="0" applyNumberFormat="1" applyBorder="1" applyAlignment="1">
      <alignment vertical="top"/>
    </xf>
    <xf numFmtId="169" fontId="0" fillId="0" borderId="10" xfId="0" applyNumberFormat="1" applyBorder="1" applyAlignment="1">
      <alignment vertical="top"/>
    </xf>
    <xf numFmtId="0" fontId="0" fillId="0" borderId="12" xfId="0" applyFont="1" applyBorder="1" applyAlignment="1">
      <alignment/>
    </xf>
    <xf numFmtId="170" fontId="0" fillId="0" borderId="0" xfId="0" applyNumberFormat="1" applyFont="1" applyAlignment="1">
      <alignment horizontal="left"/>
    </xf>
    <xf numFmtId="170" fontId="0" fillId="0" borderId="0" xfId="0" applyNumberFormat="1" applyAlignment="1">
      <alignment horizontal="left"/>
    </xf>
    <xf numFmtId="2" fontId="0" fillId="0" borderId="19" xfId="0" applyNumberFormat="1" applyBorder="1" applyAlignment="1">
      <alignment/>
    </xf>
    <xf numFmtId="4" fontId="1" fillId="0" borderId="13" xfId="0" applyNumberFormat="1" applyFont="1" applyBorder="1" applyAlignment="1">
      <alignment horizontal="right"/>
    </xf>
    <xf numFmtId="169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2"/>
  <sheetViews>
    <sheetView zoomScalePageLayoutView="0" workbookViewId="0" topLeftCell="A357">
      <selection activeCell="A1" sqref="A1:H383"/>
    </sheetView>
  </sheetViews>
  <sheetFormatPr defaultColWidth="9.140625" defaultRowHeight="12.75"/>
  <cols>
    <col min="1" max="1" width="15.421875" style="0" customWidth="1"/>
    <col min="2" max="2" width="5.7109375" style="0" customWidth="1"/>
    <col min="3" max="3" width="28.28125" style="0" bestFit="1" customWidth="1"/>
    <col min="4" max="8" width="14.28125" style="22" customWidth="1"/>
    <col min="9" max="9" width="9.140625" style="16" customWidth="1"/>
  </cols>
  <sheetData>
    <row r="1" spans="1:8" ht="18">
      <c r="A1" s="6" t="s">
        <v>394</v>
      </c>
      <c r="B1" s="6"/>
      <c r="C1" s="6"/>
      <c r="D1" s="21"/>
      <c r="E1" s="21"/>
      <c r="F1" s="21"/>
      <c r="G1" s="21"/>
      <c r="H1" s="21"/>
    </row>
    <row r="3" spans="1:8" ht="12.75">
      <c r="A3" s="5" t="s">
        <v>0</v>
      </c>
      <c r="D3" s="33" t="s">
        <v>160</v>
      </c>
      <c r="E3" s="46" t="s">
        <v>95</v>
      </c>
      <c r="F3" s="46" t="s">
        <v>95</v>
      </c>
      <c r="G3" s="46" t="s">
        <v>95</v>
      </c>
      <c r="H3" s="46" t="s">
        <v>95</v>
      </c>
    </row>
    <row r="4" spans="1:8" ht="12.75">
      <c r="A4" t="s">
        <v>36</v>
      </c>
      <c r="B4" s="16" t="s">
        <v>37</v>
      </c>
      <c r="D4" s="34" t="s">
        <v>393</v>
      </c>
      <c r="E4" s="38" t="s">
        <v>389</v>
      </c>
      <c r="F4" s="38" t="s">
        <v>359</v>
      </c>
      <c r="G4" s="38" t="s">
        <v>342</v>
      </c>
      <c r="H4" s="38" t="s">
        <v>316</v>
      </c>
    </row>
    <row r="5" spans="1:9" ht="12.75">
      <c r="A5" s="1"/>
      <c r="B5" s="4">
        <v>1111</v>
      </c>
      <c r="C5" s="4" t="s">
        <v>1</v>
      </c>
      <c r="D5" s="24">
        <v>4891000</v>
      </c>
      <c r="E5" s="24">
        <v>5283535.71</v>
      </c>
      <c r="F5" s="24">
        <v>7022250.39</v>
      </c>
      <c r="G5" s="24">
        <v>7409586.3</v>
      </c>
      <c r="H5" s="24">
        <v>6565637.16</v>
      </c>
      <c r="I5" s="44" t="s">
        <v>395</v>
      </c>
    </row>
    <row r="6" spans="1:9" ht="12.75">
      <c r="A6" s="2"/>
      <c r="B6" s="4">
        <v>1112</v>
      </c>
      <c r="C6" s="4" t="s">
        <v>2</v>
      </c>
      <c r="D6" s="24">
        <v>352000</v>
      </c>
      <c r="E6" s="24">
        <v>342957.82</v>
      </c>
      <c r="F6" s="24">
        <v>112790.15</v>
      </c>
      <c r="G6" s="24">
        <v>199549.43</v>
      </c>
      <c r="H6" s="24">
        <v>149898.92</v>
      </c>
      <c r="I6" s="44" t="s">
        <v>395</v>
      </c>
    </row>
    <row r="7" spans="1:9" ht="12.75">
      <c r="A7" s="2"/>
      <c r="B7" s="4">
        <v>1113</v>
      </c>
      <c r="C7" s="4" t="s">
        <v>163</v>
      </c>
      <c r="D7" s="24">
        <v>839000</v>
      </c>
      <c r="E7" s="24">
        <v>889209.07</v>
      </c>
      <c r="F7" s="24">
        <v>688597.34</v>
      </c>
      <c r="G7" s="24">
        <v>673215.41</v>
      </c>
      <c r="H7" s="24">
        <v>592288.52</v>
      </c>
      <c r="I7" s="44" t="s">
        <v>395</v>
      </c>
    </row>
    <row r="8" spans="1:9" ht="12.75">
      <c r="A8" s="2"/>
      <c r="B8" s="4">
        <v>1121</v>
      </c>
      <c r="C8" s="4" t="s">
        <v>3</v>
      </c>
      <c r="D8" s="24">
        <v>6270000</v>
      </c>
      <c r="E8" s="24">
        <v>7503492.78</v>
      </c>
      <c r="F8" s="24">
        <v>5155712.49</v>
      </c>
      <c r="G8" s="24">
        <v>6269694.28</v>
      </c>
      <c r="H8" s="24">
        <v>5438729.06</v>
      </c>
      <c r="I8" s="44" t="s">
        <v>395</v>
      </c>
    </row>
    <row r="9" spans="1:9" ht="12.75">
      <c r="A9" s="2"/>
      <c r="B9" s="4">
        <v>1122</v>
      </c>
      <c r="C9" s="4" t="s">
        <v>49</v>
      </c>
      <c r="D9" s="24">
        <v>3784000</v>
      </c>
      <c r="E9" s="24">
        <v>4081390</v>
      </c>
      <c r="F9" s="24">
        <v>3063370</v>
      </c>
      <c r="G9" s="24">
        <v>2997820</v>
      </c>
      <c r="H9" s="24">
        <v>2465060</v>
      </c>
      <c r="I9" s="42" t="s">
        <v>396</v>
      </c>
    </row>
    <row r="10" spans="1:9" ht="12.75">
      <c r="A10" s="2"/>
      <c r="B10" s="4">
        <v>1211</v>
      </c>
      <c r="C10" s="4" t="s">
        <v>4</v>
      </c>
      <c r="D10" s="24">
        <v>15075000</v>
      </c>
      <c r="E10" s="24">
        <v>16772391.92</v>
      </c>
      <c r="F10" s="24">
        <v>14128359.93</v>
      </c>
      <c r="G10" s="24">
        <v>14111612.42</v>
      </c>
      <c r="H10" s="24">
        <v>13383272.61</v>
      </c>
      <c r="I10" s="44" t="s">
        <v>395</v>
      </c>
    </row>
    <row r="11" spans="1:9" ht="12.75">
      <c r="A11" s="2"/>
      <c r="B11" s="4">
        <v>1334</v>
      </c>
      <c r="C11" s="4" t="s">
        <v>217</v>
      </c>
      <c r="D11" s="24">
        <v>0</v>
      </c>
      <c r="E11" s="24">
        <v>2064</v>
      </c>
      <c r="F11" s="24">
        <v>2963.7</v>
      </c>
      <c r="G11" s="24">
        <v>1408.18</v>
      </c>
      <c r="H11" s="24">
        <v>6959.17</v>
      </c>
      <c r="I11" s="16" t="s">
        <v>228</v>
      </c>
    </row>
    <row r="12" spans="1:9" ht="12.75">
      <c r="A12" s="2"/>
      <c r="B12" s="4">
        <v>1335</v>
      </c>
      <c r="C12" s="4" t="s">
        <v>218</v>
      </c>
      <c r="D12" s="24">
        <v>0</v>
      </c>
      <c r="E12" s="24">
        <v>27509.6</v>
      </c>
      <c r="F12" s="24">
        <v>4387.2</v>
      </c>
      <c r="G12" s="24">
        <v>59379.6</v>
      </c>
      <c r="H12" s="24">
        <v>1407.4</v>
      </c>
      <c r="I12" s="16" t="s">
        <v>228</v>
      </c>
    </row>
    <row r="13" spans="1:9" ht="12.75">
      <c r="A13" s="2"/>
      <c r="B13" s="4">
        <v>1340</v>
      </c>
      <c r="C13" s="4" t="s">
        <v>5</v>
      </c>
      <c r="D13" s="24">
        <v>0</v>
      </c>
      <c r="E13" s="24">
        <v>2559420</v>
      </c>
      <c r="F13" s="24">
        <v>1914852</v>
      </c>
      <c r="G13" s="24">
        <v>1969991</v>
      </c>
      <c r="H13" s="24">
        <v>1876917</v>
      </c>
      <c r="I13" s="44" t="s">
        <v>399</v>
      </c>
    </row>
    <row r="14" spans="1:9" ht="12.75">
      <c r="A14" s="2"/>
      <c r="B14" s="4">
        <v>1341</v>
      </c>
      <c r="C14" s="4" t="s">
        <v>6</v>
      </c>
      <c r="D14" s="24">
        <v>100000</v>
      </c>
      <c r="E14" s="24">
        <v>100417</v>
      </c>
      <c r="F14" s="24">
        <v>101792</v>
      </c>
      <c r="G14" s="24">
        <v>92300</v>
      </c>
      <c r="H14" s="24">
        <v>89850</v>
      </c>
      <c r="I14" s="44" t="s">
        <v>397</v>
      </c>
    </row>
    <row r="15" spans="1:9" ht="12.75">
      <c r="A15" s="2"/>
      <c r="B15" s="4">
        <v>1342</v>
      </c>
      <c r="C15" s="29" t="s">
        <v>360</v>
      </c>
      <c r="D15" s="24">
        <v>20000</v>
      </c>
      <c r="E15" s="24">
        <v>10760</v>
      </c>
      <c r="F15" s="24">
        <v>10830</v>
      </c>
      <c r="G15" s="24"/>
      <c r="H15" s="24"/>
      <c r="I15" s="44" t="s">
        <v>397</v>
      </c>
    </row>
    <row r="16" spans="1:9" ht="12.75">
      <c r="A16" s="2"/>
      <c r="B16" s="4">
        <v>1343</v>
      </c>
      <c r="C16" s="4" t="s">
        <v>42</v>
      </c>
      <c r="D16" s="24">
        <v>1000</v>
      </c>
      <c r="E16" s="24">
        <v>3600</v>
      </c>
      <c r="F16" s="24">
        <v>25500</v>
      </c>
      <c r="G16" s="24">
        <v>3720</v>
      </c>
      <c r="H16" s="24">
        <v>1590</v>
      </c>
      <c r="I16" s="44" t="s">
        <v>241</v>
      </c>
    </row>
    <row r="17" spans="1:9" ht="12.75">
      <c r="A17" s="2"/>
      <c r="B17" s="4">
        <v>1344</v>
      </c>
      <c r="C17" s="4" t="s">
        <v>7</v>
      </c>
      <c r="D17" s="24">
        <v>0</v>
      </c>
      <c r="E17" s="24">
        <v>0</v>
      </c>
      <c r="F17" s="24">
        <v>0</v>
      </c>
      <c r="G17" s="24">
        <v>819</v>
      </c>
      <c r="H17" s="24">
        <v>648</v>
      </c>
      <c r="I17" s="44" t="s">
        <v>241</v>
      </c>
    </row>
    <row r="18" spans="1:9" ht="12.75">
      <c r="A18" s="2"/>
      <c r="B18" s="4">
        <v>1345</v>
      </c>
      <c r="C18" s="4" t="s">
        <v>398</v>
      </c>
      <c r="D18" s="24">
        <v>2525000</v>
      </c>
      <c r="E18" s="24">
        <v>0</v>
      </c>
      <c r="F18" s="24">
        <v>0</v>
      </c>
      <c r="G18" s="24">
        <v>10384</v>
      </c>
      <c r="H18" s="24">
        <v>9539</v>
      </c>
      <c r="I18" s="44" t="s">
        <v>400</v>
      </c>
    </row>
    <row r="19" spans="1:9" ht="12.75">
      <c r="A19" s="2"/>
      <c r="B19" s="4">
        <v>1348</v>
      </c>
      <c r="C19" s="29" t="s">
        <v>287</v>
      </c>
      <c r="D19" s="24">
        <v>0</v>
      </c>
      <c r="E19" s="24">
        <v>105000</v>
      </c>
      <c r="F19" s="24">
        <v>75000</v>
      </c>
      <c r="G19" s="24">
        <v>70000</v>
      </c>
      <c r="H19" s="24">
        <v>80000</v>
      </c>
      <c r="I19" s="44" t="s">
        <v>202</v>
      </c>
    </row>
    <row r="20" spans="1:9" ht="12.75">
      <c r="A20" s="2"/>
      <c r="B20" s="4">
        <v>1349</v>
      </c>
      <c r="C20" s="29" t="s">
        <v>361</v>
      </c>
      <c r="D20" s="24">
        <v>0</v>
      </c>
      <c r="E20" s="24">
        <v>0</v>
      </c>
      <c r="F20" s="24">
        <v>868</v>
      </c>
      <c r="G20" s="24"/>
      <c r="H20" s="24"/>
      <c r="I20" s="44"/>
    </row>
    <row r="21" spans="1:9" ht="12.75">
      <c r="A21" s="2"/>
      <c r="B21" s="4">
        <v>1361</v>
      </c>
      <c r="C21" s="4" t="s">
        <v>50</v>
      </c>
      <c r="D21" s="24">
        <v>450000</v>
      </c>
      <c r="E21" s="24">
        <v>574640</v>
      </c>
      <c r="F21" s="24">
        <v>417350</v>
      </c>
      <c r="G21" s="24">
        <v>400715</v>
      </c>
      <c r="H21" s="24">
        <v>445610</v>
      </c>
      <c r="I21" s="44" t="s">
        <v>241</v>
      </c>
    </row>
    <row r="22" spans="1:9" ht="12.75">
      <c r="A22" s="2"/>
      <c r="B22" s="4">
        <v>1381</v>
      </c>
      <c r="C22" s="4" t="s">
        <v>290</v>
      </c>
      <c r="D22" s="24">
        <v>250000</v>
      </c>
      <c r="E22" s="24">
        <v>247485.27</v>
      </c>
      <c r="F22" s="24">
        <v>194950.68</v>
      </c>
      <c r="G22" s="24">
        <v>168261.2</v>
      </c>
      <c r="H22" s="24">
        <v>271641.81</v>
      </c>
      <c r="I22" s="44" t="s">
        <v>241</v>
      </c>
    </row>
    <row r="23" spans="1:9" ht="12.75">
      <c r="A23" s="2"/>
      <c r="B23" s="4">
        <v>1382</v>
      </c>
      <c r="C23" s="4" t="s">
        <v>286</v>
      </c>
      <c r="D23" s="24">
        <v>0</v>
      </c>
      <c r="E23" s="24">
        <v>11.72</v>
      </c>
      <c r="F23" s="24">
        <v>52.58</v>
      </c>
      <c r="G23" s="24">
        <v>846.48</v>
      </c>
      <c r="H23" s="24">
        <v>100.06</v>
      </c>
      <c r="I23" s="44"/>
    </row>
    <row r="24" spans="1:9" ht="12.75">
      <c r="A24" s="2"/>
      <c r="B24" s="4">
        <v>1511</v>
      </c>
      <c r="C24" s="4" t="s">
        <v>51</v>
      </c>
      <c r="D24" s="24">
        <v>2200000</v>
      </c>
      <c r="E24" s="24">
        <v>2403306.88</v>
      </c>
      <c r="F24" s="24">
        <v>2453596.37</v>
      </c>
      <c r="G24" s="24">
        <v>2647799.05</v>
      </c>
      <c r="H24" s="24">
        <v>2404319.95</v>
      </c>
      <c r="I24" s="44" t="s">
        <v>241</v>
      </c>
    </row>
    <row r="25" spans="1:9" ht="12.75">
      <c r="A25" s="4" t="s">
        <v>196</v>
      </c>
      <c r="B25" s="4">
        <v>2111</v>
      </c>
      <c r="C25" s="4" t="s">
        <v>197</v>
      </c>
      <c r="D25" s="24">
        <v>100000</v>
      </c>
      <c r="E25" s="24">
        <v>49726</v>
      </c>
      <c r="F25" s="24">
        <v>49548</v>
      </c>
      <c r="G25" s="24">
        <v>124804</v>
      </c>
      <c r="H25" s="24">
        <v>122500</v>
      </c>
      <c r="I25" s="44" t="s">
        <v>397</v>
      </c>
    </row>
    <row r="26" spans="1:9" ht="12.75">
      <c r="A26" s="4" t="s">
        <v>13</v>
      </c>
      <c r="B26" s="4">
        <v>2111</v>
      </c>
      <c r="C26" s="4" t="s">
        <v>53</v>
      </c>
      <c r="D26" s="24">
        <v>3300000</v>
      </c>
      <c r="E26" s="24">
        <v>3331268.84</v>
      </c>
      <c r="F26" s="24">
        <v>2856967.12</v>
      </c>
      <c r="G26" s="24">
        <v>2744730.54</v>
      </c>
      <c r="H26" s="24">
        <v>2593587.25</v>
      </c>
      <c r="I26" s="44" t="s">
        <v>365</v>
      </c>
    </row>
    <row r="27" spans="1:9" ht="12.75">
      <c r="A27" s="4" t="s">
        <v>227</v>
      </c>
      <c r="B27" s="4">
        <v>2111</v>
      </c>
      <c r="C27" s="4" t="s">
        <v>53</v>
      </c>
      <c r="D27" s="24">
        <v>2600000</v>
      </c>
      <c r="E27" s="24">
        <v>2590795.28</v>
      </c>
      <c r="F27" s="24">
        <v>2358619.02</v>
      </c>
      <c r="G27" s="24">
        <v>2292910.5</v>
      </c>
      <c r="H27" s="24">
        <v>2041276.27</v>
      </c>
      <c r="I27" s="44" t="s">
        <v>365</v>
      </c>
    </row>
    <row r="28" spans="1:9" ht="12.75">
      <c r="A28" s="4" t="s">
        <v>69</v>
      </c>
      <c r="B28" s="4">
        <v>2111</v>
      </c>
      <c r="C28" s="4" t="s">
        <v>8</v>
      </c>
      <c r="D28" s="24">
        <v>0</v>
      </c>
      <c r="E28" s="24">
        <v>29376</v>
      </c>
      <c r="F28" s="24">
        <v>5620</v>
      </c>
      <c r="G28" s="24">
        <v>600</v>
      </c>
      <c r="H28" s="24">
        <v>29368</v>
      </c>
      <c r="I28" s="44" t="s">
        <v>206</v>
      </c>
    </row>
    <row r="29" spans="1:9" ht="12.75">
      <c r="A29" s="4" t="s">
        <v>168</v>
      </c>
      <c r="B29" s="4">
        <v>2111</v>
      </c>
      <c r="C29" s="4" t="s">
        <v>8</v>
      </c>
      <c r="D29" s="24">
        <v>600000</v>
      </c>
      <c r="E29" s="24">
        <v>442333</v>
      </c>
      <c r="F29" s="24">
        <v>562071</v>
      </c>
      <c r="G29" s="24">
        <v>993179</v>
      </c>
      <c r="H29" s="24">
        <v>870964</v>
      </c>
      <c r="I29" s="44" t="s">
        <v>397</v>
      </c>
    </row>
    <row r="30" spans="1:9" ht="12.75">
      <c r="A30" s="4" t="s">
        <v>52</v>
      </c>
      <c r="B30" s="4">
        <v>2111</v>
      </c>
      <c r="C30" s="4" t="s">
        <v>53</v>
      </c>
      <c r="D30" s="24">
        <v>39600</v>
      </c>
      <c r="E30" s="24">
        <v>40700</v>
      </c>
      <c r="F30" s="24">
        <v>35200</v>
      </c>
      <c r="G30" s="24">
        <v>41161</v>
      </c>
      <c r="H30" s="24">
        <v>42276</v>
      </c>
      <c r="I30" s="16" t="s">
        <v>181</v>
      </c>
    </row>
    <row r="31" spans="1:9" ht="12.75">
      <c r="A31" s="4" t="s">
        <v>29</v>
      </c>
      <c r="B31" s="4">
        <v>2111</v>
      </c>
      <c r="C31" s="4" t="s">
        <v>53</v>
      </c>
      <c r="D31" s="24">
        <v>29100</v>
      </c>
      <c r="E31" s="24">
        <v>24509</v>
      </c>
      <c r="F31" s="24">
        <v>23922</v>
      </c>
      <c r="G31" s="24">
        <v>22114</v>
      </c>
      <c r="H31" s="24">
        <v>24832</v>
      </c>
      <c r="I31" s="16" t="s">
        <v>181</v>
      </c>
    </row>
    <row r="32" spans="1:9" ht="12.75">
      <c r="A32" s="4" t="s">
        <v>54</v>
      </c>
      <c r="B32" s="4">
        <v>2111</v>
      </c>
      <c r="C32" s="4" t="s">
        <v>8</v>
      </c>
      <c r="D32" s="24">
        <v>100000</v>
      </c>
      <c r="E32" s="24">
        <v>134889</v>
      </c>
      <c r="F32" s="24">
        <v>236364</v>
      </c>
      <c r="G32" s="24">
        <v>74575</v>
      </c>
      <c r="H32" s="24">
        <v>33850</v>
      </c>
      <c r="I32" s="44" t="s">
        <v>233</v>
      </c>
    </row>
    <row r="33" spans="1:9" ht="12.75">
      <c r="A33" s="4" t="s">
        <v>9</v>
      </c>
      <c r="B33" s="4">
        <v>2111</v>
      </c>
      <c r="C33" s="4" t="s">
        <v>8</v>
      </c>
      <c r="D33" s="24">
        <v>195000</v>
      </c>
      <c r="E33" s="24">
        <v>201327.26</v>
      </c>
      <c r="F33" s="24">
        <v>247888.44</v>
      </c>
      <c r="G33" s="24">
        <v>88526.19</v>
      </c>
      <c r="H33" s="24">
        <v>52610</v>
      </c>
      <c r="I33" s="44" t="s">
        <v>401</v>
      </c>
    </row>
    <row r="34" spans="1:9" ht="12.75">
      <c r="A34" s="4" t="s">
        <v>77</v>
      </c>
      <c r="B34" s="4">
        <v>2111</v>
      </c>
      <c r="C34" s="4" t="s">
        <v>8</v>
      </c>
      <c r="D34" s="24">
        <v>144400</v>
      </c>
      <c r="E34" s="24">
        <v>125779.5</v>
      </c>
      <c r="F34" s="24">
        <v>119548</v>
      </c>
      <c r="G34" s="24">
        <v>137698</v>
      </c>
      <c r="H34" s="24">
        <v>124832</v>
      </c>
      <c r="I34" s="16" t="s">
        <v>402</v>
      </c>
    </row>
    <row r="35" spans="1:9" ht="12.75">
      <c r="A35" s="29" t="s">
        <v>78</v>
      </c>
      <c r="B35" s="4">
        <v>2111</v>
      </c>
      <c r="C35" s="29" t="s">
        <v>8</v>
      </c>
      <c r="D35" s="24">
        <v>95000</v>
      </c>
      <c r="E35" s="24">
        <v>143152</v>
      </c>
      <c r="F35" s="24">
        <v>43232</v>
      </c>
      <c r="G35" s="24">
        <v>24852</v>
      </c>
      <c r="H35" s="24">
        <v>4250</v>
      </c>
      <c r="I35" s="16" t="s">
        <v>403</v>
      </c>
    </row>
    <row r="36" spans="1:9" ht="12.75">
      <c r="A36" s="4" t="s">
        <v>165</v>
      </c>
      <c r="B36" s="4">
        <v>2111</v>
      </c>
      <c r="C36" s="4" t="s">
        <v>8</v>
      </c>
      <c r="D36" s="24">
        <v>189000</v>
      </c>
      <c r="E36" s="24">
        <v>184890</v>
      </c>
      <c r="F36" s="24">
        <v>187012</v>
      </c>
      <c r="G36" s="24">
        <v>184668</v>
      </c>
      <c r="H36" s="24">
        <v>187774</v>
      </c>
      <c r="I36" s="16" t="s">
        <v>181</v>
      </c>
    </row>
    <row r="37" spans="1:9" ht="12.75">
      <c r="A37" s="4" t="s">
        <v>32</v>
      </c>
      <c r="B37" s="4">
        <v>2111</v>
      </c>
      <c r="C37" s="4" t="s">
        <v>8</v>
      </c>
      <c r="D37" s="24">
        <v>100000</v>
      </c>
      <c r="E37" s="24">
        <v>31750</v>
      </c>
      <c r="F37" s="24">
        <v>119000</v>
      </c>
      <c r="G37" s="24">
        <v>150500</v>
      </c>
      <c r="H37" s="24">
        <v>30000</v>
      </c>
      <c r="I37" s="44" t="s">
        <v>404</v>
      </c>
    </row>
    <row r="38" spans="1:9" ht="12.75">
      <c r="A38" s="4" t="s">
        <v>10</v>
      </c>
      <c r="B38" s="4">
        <v>2111</v>
      </c>
      <c r="C38" s="4" t="s">
        <v>8</v>
      </c>
      <c r="D38" s="24">
        <v>5000</v>
      </c>
      <c r="E38" s="24">
        <v>29120</v>
      </c>
      <c r="F38" s="24">
        <v>30300</v>
      </c>
      <c r="G38" s="24">
        <v>8480</v>
      </c>
      <c r="H38" s="24">
        <v>14661</v>
      </c>
      <c r="I38" s="44" t="s">
        <v>405</v>
      </c>
    </row>
    <row r="39" spans="1:9" ht="12.75">
      <c r="A39" s="4" t="s">
        <v>247</v>
      </c>
      <c r="B39" s="4">
        <v>2112</v>
      </c>
      <c r="C39" s="4" t="s">
        <v>55</v>
      </c>
      <c r="D39" s="24">
        <v>0</v>
      </c>
      <c r="E39" s="24">
        <v>62886.37</v>
      </c>
      <c r="F39" s="24">
        <v>0</v>
      </c>
      <c r="G39" s="24">
        <v>0</v>
      </c>
      <c r="H39" s="24">
        <v>0</v>
      </c>
      <c r="I39" s="16" t="s">
        <v>251</v>
      </c>
    </row>
    <row r="40" spans="1:8" ht="12.75">
      <c r="A40" s="29" t="s">
        <v>69</v>
      </c>
      <c r="B40" s="4">
        <v>2112</v>
      </c>
      <c r="C40" s="29" t="s">
        <v>55</v>
      </c>
      <c r="D40" s="24">
        <v>0</v>
      </c>
      <c r="E40" s="24">
        <v>0</v>
      </c>
      <c r="F40" s="24">
        <v>0</v>
      </c>
      <c r="G40" s="24">
        <v>13664</v>
      </c>
      <c r="H40" s="24">
        <v>0</v>
      </c>
    </row>
    <row r="41" spans="1:9" ht="12.75">
      <c r="A41" s="4" t="s">
        <v>168</v>
      </c>
      <c r="B41" s="4">
        <v>2112</v>
      </c>
      <c r="C41" s="4" t="s">
        <v>55</v>
      </c>
      <c r="D41" s="24">
        <v>300000</v>
      </c>
      <c r="E41" s="24">
        <v>143996</v>
      </c>
      <c r="F41" s="24">
        <v>198127</v>
      </c>
      <c r="G41" s="24">
        <v>381773</v>
      </c>
      <c r="H41" s="24">
        <v>365104</v>
      </c>
      <c r="I41" s="44" t="s">
        <v>406</v>
      </c>
    </row>
    <row r="42" spans="1:9" ht="12.75">
      <c r="A42" s="4" t="s">
        <v>10</v>
      </c>
      <c r="B42" s="4">
        <v>2112</v>
      </c>
      <c r="C42" s="4" t="s">
        <v>55</v>
      </c>
      <c r="D42" s="24">
        <v>5000</v>
      </c>
      <c r="E42" s="24">
        <v>11600</v>
      </c>
      <c r="F42" s="24">
        <v>2000</v>
      </c>
      <c r="G42" s="24">
        <v>3600</v>
      </c>
      <c r="H42" s="24">
        <v>6400</v>
      </c>
      <c r="I42" s="16" t="s">
        <v>407</v>
      </c>
    </row>
    <row r="43" spans="1:9" ht="12.75">
      <c r="A43" s="4" t="s">
        <v>13</v>
      </c>
      <c r="B43" s="4">
        <v>2119</v>
      </c>
      <c r="C43" s="4" t="s">
        <v>209</v>
      </c>
      <c r="D43" s="24">
        <v>0</v>
      </c>
      <c r="E43" s="24">
        <v>0</v>
      </c>
      <c r="F43" s="24">
        <v>0</v>
      </c>
      <c r="G43" s="24">
        <v>1000</v>
      </c>
      <c r="H43" s="24">
        <v>0</v>
      </c>
      <c r="I43" s="16" t="s">
        <v>239</v>
      </c>
    </row>
    <row r="44" spans="1:9" ht="12.75">
      <c r="A44" s="4" t="s">
        <v>9</v>
      </c>
      <c r="B44" s="4">
        <v>2119</v>
      </c>
      <c r="C44" s="29" t="s">
        <v>209</v>
      </c>
      <c r="D44" s="24">
        <v>10000</v>
      </c>
      <c r="E44" s="24">
        <v>4961</v>
      </c>
      <c r="F44" s="24">
        <v>26220.7</v>
      </c>
      <c r="G44" s="24">
        <v>6630.8</v>
      </c>
      <c r="H44" s="24">
        <v>0</v>
      </c>
      <c r="I44" s="16" t="s">
        <v>324</v>
      </c>
    </row>
    <row r="45" spans="1:9" ht="12.75">
      <c r="A45" s="4" t="s">
        <v>9</v>
      </c>
      <c r="B45" s="4">
        <v>2131</v>
      </c>
      <c r="C45" s="4" t="s">
        <v>11</v>
      </c>
      <c r="D45" s="24">
        <v>1740000</v>
      </c>
      <c r="E45" s="24">
        <v>1967232.4</v>
      </c>
      <c r="F45" s="24">
        <v>2068339.4</v>
      </c>
      <c r="G45" s="24">
        <v>1493143.4</v>
      </c>
      <c r="H45" s="24">
        <v>902704.4</v>
      </c>
      <c r="I45" s="16" t="s">
        <v>408</v>
      </c>
    </row>
    <row r="46" spans="1:9" ht="12.75">
      <c r="A46" s="4" t="s">
        <v>168</v>
      </c>
      <c r="B46" s="4">
        <v>2132</v>
      </c>
      <c r="C46" s="4" t="s">
        <v>56</v>
      </c>
      <c r="D46" s="24">
        <v>320000</v>
      </c>
      <c r="E46" s="24">
        <v>163235</v>
      </c>
      <c r="F46" s="24">
        <v>228728</v>
      </c>
      <c r="G46" s="24">
        <v>372694</v>
      </c>
      <c r="H46" s="24">
        <v>415646</v>
      </c>
      <c r="I46" s="44" t="s">
        <v>409</v>
      </c>
    </row>
    <row r="47" spans="1:9" ht="12.75">
      <c r="A47" s="4" t="s">
        <v>52</v>
      </c>
      <c r="B47" s="4">
        <v>2132</v>
      </c>
      <c r="C47" s="4" t="s">
        <v>56</v>
      </c>
      <c r="D47" s="24">
        <v>72000</v>
      </c>
      <c r="E47" s="24">
        <v>74000</v>
      </c>
      <c r="F47" s="24">
        <v>64000</v>
      </c>
      <c r="G47" s="24">
        <v>65400</v>
      </c>
      <c r="H47" s="24">
        <v>58800</v>
      </c>
      <c r="I47" s="16" t="s">
        <v>181</v>
      </c>
    </row>
    <row r="48" spans="1:9" ht="12.75">
      <c r="A48" s="4" t="s">
        <v>29</v>
      </c>
      <c r="B48" s="4">
        <v>2132</v>
      </c>
      <c r="C48" s="4" t="s">
        <v>12</v>
      </c>
      <c r="D48" s="24">
        <v>1329000</v>
      </c>
      <c r="E48" s="24">
        <v>1179821</v>
      </c>
      <c r="F48" s="24">
        <v>1137794</v>
      </c>
      <c r="G48" s="24">
        <v>1050411</v>
      </c>
      <c r="H48" s="24">
        <v>962112</v>
      </c>
      <c r="I48" s="16" t="s">
        <v>181</v>
      </c>
    </row>
    <row r="49" spans="1:9" ht="12.75">
      <c r="A49" s="4" t="s">
        <v>9</v>
      </c>
      <c r="B49" s="4">
        <v>2132</v>
      </c>
      <c r="C49" s="4" t="s">
        <v>12</v>
      </c>
      <c r="D49" s="24">
        <v>153000</v>
      </c>
      <c r="E49" s="24">
        <v>226465</v>
      </c>
      <c r="F49" s="24">
        <v>172150</v>
      </c>
      <c r="G49" s="24">
        <v>188050</v>
      </c>
      <c r="H49" s="24">
        <v>179150</v>
      </c>
      <c r="I49" s="16" t="s">
        <v>410</v>
      </c>
    </row>
    <row r="50" spans="1:9" ht="12.75">
      <c r="A50" s="4" t="s">
        <v>165</v>
      </c>
      <c r="B50" s="4">
        <v>2132</v>
      </c>
      <c r="C50" s="4" t="s">
        <v>12</v>
      </c>
      <c r="D50" s="24">
        <v>470100</v>
      </c>
      <c r="E50" s="24">
        <v>460954</v>
      </c>
      <c r="F50" s="24">
        <v>461020</v>
      </c>
      <c r="G50" s="24">
        <v>423288</v>
      </c>
      <c r="H50" s="24">
        <v>394060</v>
      </c>
      <c r="I50" s="16" t="s">
        <v>181</v>
      </c>
    </row>
    <row r="51" spans="1:9" ht="12.75">
      <c r="A51" s="4" t="s">
        <v>32</v>
      </c>
      <c r="B51" s="4">
        <v>2132</v>
      </c>
      <c r="C51" s="4" t="s">
        <v>12</v>
      </c>
      <c r="D51" s="24">
        <v>0</v>
      </c>
      <c r="E51" s="24">
        <v>0</v>
      </c>
      <c r="F51" s="24">
        <v>0</v>
      </c>
      <c r="G51" s="24">
        <v>0</v>
      </c>
      <c r="H51" s="24">
        <v>12000</v>
      </c>
      <c r="I51" s="44"/>
    </row>
    <row r="52" spans="1:9" ht="12.75">
      <c r="A52" s="4" t="s">
        <v>9</v>
      </c>
      <c r="B52" s="4">
        <v>2133</v>
      </c>
      <c r="C52" s="4" t="s">
        <v>184</v>
      </c>
      <c r="D52" s="24">
        <v>0</v>
      </c>
      <c r="E52" s="24">
        <v>0</v>
      </c>
      <c r="F52" s="24">
        <v>1460</v>
      </c>
      <c r="G52" s="24">
        <v>0</v>
      </c>
      <c r="H52" s="24">
        <v>1910</v>
      </c>
      <c r="I52" s="16" t="s">
        <v>366</v>
      </c>
    </row>
    <row r="53" spans="1:9" ht="12.75">
      <c r="A53" s="4" t="s">
        <v>165</v>
      </c>
      <c r="B53" s="4">
        <v>2133</v>
      </c>
      <c r="C53" s="4" t="s">
        <v>184</v>
      </c>
      <c r="D53" s="24">
        <v>10000</v>
      </c>
      <c r="E53" s="24">
        <v>13330</v>
      </c>
      <c r="F53" s="24">
        <v>14250</v>
      </c>
      <c r="G53" s="24">
        <v>18880</v>
      </c>
      <c r="H53" s="24">
        <v>19700</v>
      </c>
      <c r="I53" s="44" t="s">
        <v>325</v>
      </c>
    </row>
    <row r="54" spans="1:9" ht="12.75">
      <c r="A54" s="4" t="s">
        <v>10</v>
      </c>
      <c r="B54" s="4">
        <v>2141</v>
      </c>
      <c r="C54" s="4" t="s">
        <v>14</v>
      </c>
      <c r="D54" s="24">
        <v>363000</v>
      </c>
      <c r="E54" s="24">
        <v>3788.56</v>
      </c>
      <c r="F54" s="24">
        <v>4643.21</v>
      </c>
      <c r="G54" s="24">
        <v>3773.16</v>
      </c>
      <c r="H54" s="24">
        <v>2934.09</v>
      </c>
      <c r="I54" s="44" t="s">
        <v>411</v>
      </c>
    </row>
    <row r="55" spans="1:9" ht="12.75">
      <c r="A55" s="4" t="s">
        <v>43</v>
      </c>
      <c r="B55" s="4">
        <v>2142</v>
      </c>
      <c r="C55" s="4" t="s">
        <v>44</v>
      </c>
      <c r="D55" s="24">
        <v>0</v>
      </c>
      <c r="E55" s="24">
        <v>0</v>
      </c>
      <c r="F55" s="24">
        <v>0</v>
      </c>
      <c r="G55" s="24">
        <v>0</v>
      </c>
      <c r="H55" s="24">
        <v>98175</v>
      </c>
      <c r="I55" s="44" t="s">
        <v>326</v>
      </c>
    </row>
    <row r="56" spans="1:9" ht="12.75">
      <c r="A56" s="4" t="s">
        <v>10</v>
      </c>
      <c r="B56" s="4">
        <v>2212</v>
      </c>
      <c r="C56" s="4" t="s">
        <v>45</v>
      </c>
      <c r="D56" s="24">
        <v>50000</v>
      </c>
      <c r="E56" s="24">
        <v>117000</v>
      </c>
      <c r="F56" s="24">
        <v>253600</v>
      </c>
      <c r="G56" s="24">
        <v>57000</v>
      </c>
      <c r="H56" s="24">
        <v>85000</v>
      </c>
      <c r="I56" s="44" t="s">
        <v>412</v>
      </c>
    </row>
    <row r="57" spans="1:9" ht="12.75">
      <c r="A57" s="29" t="s">
        <v>243</v>
      </c>
      <c r="B57" s="4">
        <v>2222</v>
      </c>
      <c r="C57" s="29" t="s">
        <v>343</v>
      </c>
      <c r="D57" s="24">
        <v>0</v>
      </c>
      <c r="E57" s="24">
        <v>0</v>
      </c>
      <c r="F57" s="24">
        <v>0</v>
      </c>
      <c r="G57" s="24">
        <v>29479.37</v>
      </c>
      <c r="H57" s="24">
        <v>0</v>
      </c>
      <c r="I57" s="44"/>
    </row>
    <row r="58" spans="1:9" ht="12.75">
      <c r="A58" s="29" t="s">
        <v>168</v>
      </c>
      <c r="B58" s="4">
        <v>2310</v>
      </c>
      <c r="C58" s="4" t="s">
        <v>185</v>
      </c>
      <c r="D58" s="24">
        <v>0</v>
      </c>
      <c r="E58" s="24">
        <v>1000</v>
      </c>
      <c r="F58" s="24">
        <v>0</v>
      </c>
      <c r="G58" s="24">
        <v>0</v>
      </c>
      <c r="H58" s="24">
        <v>0</v>
      </c>
      <c r="I58" s="16" t="s">
        <v>201</v>
      </c>
    </row>
    <row r="59" spans="1:9" ht="12.75">
      <c r="A59" s="29" t="s">
        <v>69</v>
      </c>
      <c r="B59" s="4">
        <v>2321</v>
      </c>
      <c r="C59" s="4" t="s">
        <v>15</v>
      </c>
      <c r="D59" s="24">
        <v>0</v>
      </c>
      <c r="E59" s="24">
        <v>0</v>
      </c>
      <c r="F59" s="24">
        <v>0</v>
      </c>
      <c r="G59" s="24">
        <v>0</v>
      </c>
      <c r="H59" s="24">
        <v>35000</v>
      </c>
      <c r="I59" s="16" t="s">
        <v>202</v>
      </c>
    </row>
    <row r="60" spans="1:9" ht="12.75">
      <c r="A60" s="29" t="s">
        <v>266</v>
      </c>
      <c r="B60" s="4">
        <v>2321</v>
      </c>
      <c r="C60" s="29" t="s">
        <v>15</v>
      </c>
      <c r="D60" s="24">
        <v>0</v>
      </c>
      <c r="E60" s="24">
        <v>51000</v>
      </c>
      <c r="F60" s="24">
        <v>0</v>
      </c>
      <c r="G60" s="24">
        <v>0</v>
      </c>
      <c r="H60" s="24">
        <v>54700</v>
      </c>
      <c r="I60" s="44" t="s">
        <v>202</v>
      </c>
    </row>
    <row r="61" spans="1:9" ht="12.75">
      <c r="A61" s="4" t="s">
        <v>30</v>
      </c>
      <c r="B61" s="4">
        <v>2322</v>
      </c>
      <c r="C61" s="4" t="s">
        <v>152</v>
      </c>
      <c r="D61" s="24">
        <v>0</v>
      </c>
      <c r="E61" s="24">
        <v>68511</v>
      </c>
      <c r="F61" s="24">
        <v>72025</v>
      </c>
      <c r="G61" s="24">
        <v>34773</v>
      </c>
      <c r="H61" s="24">
        <v>0</v>
      </c>
      <c r="I61" s="16" t="s">
        <v>203</v>
      </c>
    </row>
    <row r="62" spans="1:9" ht="12.75">
      <c r="A62" s="4" t="s">
        <v>9</v>
      </c>
      <c r="B62" s="4">
        <v>2322</v>
      </c>
      <c r="C62" s="4" t="s">
        <v>152</v>
      </c>
      <c r="D62" s="24">
        <v>0</v>
      </c>
      <c r="E62" s="24">
        <v>0</v>
      </c>
      <c r="F62" s="24">
        <v>14187</v>
      </c>
      <c r="G62" s="24">
        <v>46516</v>
      </c>
      <c r="H62" s="24">
        <v>0</v>
      </c>
      <c r="I62" s="16" t="s">
        <v>203</v>
      </c>
    </row>
    <row r="63" spans="1:9" ht="12.75">
      <c r="A63" s="29" t="s">
        <v>32</v>
      </c>
      <c r="B63" s="4">
        <v>2322</v>
      </c>
      <c r="C63" s="29" t="s">
        <v>152</v>
      </c>
      <c r="D63" s="24">
        <v>0</v>
      </c>
      <c r="E63" s="24">
        <v>0</v>
      </c>
      <c r="F63" s="24">
        <v>11200</v>
      </c>
      <c r="G63" s="24">
        <v>0</v>
      </c>
      <c r="H63" s="24">
        <v>0</v>
      </c>
      <c r="I63" s="16" t="s">
        <v>203</v>
      </c>
    </row>
    <row r="64" spans="1:9" ht="12.75">
      <c r="A64" s="29" t="s">
        <v>10</v>
      </c>
      <c r="B64" s="4">
        <v>2322</v>
      </c>
      <c r="C64" s="4" t="s">
        <v>152</v>
      </c>
      <c r="D64" s="24">
        <v>0</v>
      </c>
      <c r="E64" s="24">
        <v>0</v>
      </c>
      <c r="F64" s="24">
        <v>0</v>
      </c>
      <c r="G64" s="24">
        <v>23224</v>
      </c>
      <c r="H64" s="24">
        <v>0</v>
      </c>
      <c r="I64" s="44" t="s">
        <v>203</v>
      </c>
    </row>
    <row r="65" spans="1:9" ht="12.75">
      <c r="A65" s="4" t="s">
        <v>13</v>
      </c>
      <c r="B65" s="4">
        <v>2324</v>
      </c>
      <c r="C65" s="4" t="s">
        <v>170</v>
      </c>
      <c r="D65" s="24">
        <v>0</v>
      </c>
      <c r="E65" s="24">
        <v>8801.83</v>
      </c>
      <c r="F65" s="24">
        <v>68330.03</v>
      </c>
      <c r="G65" s="24">
        <v>103067.26</v>
      </c>
      <c r="H65" s="24">
        <v>268493</v>
      </c>
      <c r="I65" s="44" t="s">
        <v>347</v>
      </c>
    </row>
    <row r="66" spans="1:9" ht="12.75">
      <c r="A66" s="4" t="s">
        <v>18</v>
      </c>
      <c r="B66" s="4">
        <v>2324</v>
      </c>
      <c r="C66" s="4" t="s">
        <v>170</v>
      </c>
      <c r="D66" s="24">
        <v>0</v>
      </c>
      <c r="E66" s="24">
        <v>732.24</v>
      </c>
      <c r="F66" s="24">
        <v>49237.03</v>
      </c>
      <c r="G66" s="24">
        <v>16376</v>
      </c>
      <c r="H66" s="24">
        <v>217853</v>
      </c>
      <c r="I66" s="44" t="s">
        <v>347</v>
      </c>
    </row>
    <row r="67" spans="1:9" ht="12.75">
      <c r="A67" s="4" t="s">
        <v>9</v>
      </c>
      <c r="B67" s="4">
        <v>2324</v>
      </c>
      <c r="C67" s="4" t="s">
        <v>170</v>
      </c>
      <c r="D67" s="24">
        <v>0</v>
      </c>
      <c r="E67" s="24">
        <v>18400</v>
      </c>
      <c r="F67" s="24">
        <v>2000</v>
      </c>
      <c r="G67" s="24">
        <v>10399</v>
      </c>
      <c r="H67" s="24">
        <v>12800</v>
      </c>
      <c r="I67" s="16" t="s">
        <v>220</v>
      </c>
    </row>
    <row r="68" spans="1:9" ht="12.75">
      <c r="A68" s="4" t="s">
        <v>78</v>
      </c>
      <c r="B68" s="4">
        <v>2324</v>
      </c>
      <c r="C68" s="4" t="s">
        <v>164</v>
      </c>
      <c r="D68" s="24">
        <v>400000</v>
      </c>
      <c r="E68" s="24">
        <v>301669.5</v>
      </c>
      <c r="F68" s="24">
        <v>372827</v>
      </c>
      <c r="G68" s="24">
        <v>375803.5</v>
      </c>
      <c r="H68" s="24">
        <v>327452</v>
      </c>
      <c r="I68" s="16" t="s">
        <v>413</v>
      </c>
    </row>
    <row r="69" spans="1:9" ht="12.75">
      <c r="A69" s="4" t="s">
        <v>10</v>
      </c>
      <c r="B69" s="4">
        <v>2324</v>
      </c>
      <c r="C69" s="4" t="s">
        <v>170</v>
      </c>
      <c r="D69" s="24">
        <v>0</v>
      </c>
      <c r="E69" s="24">
        <v>28798</v>
      </c>
      <c r="F69" s="24">
        <v>19748.3</v>
      </c>
      <c r="G69" s="24">
        <v>0</v>
      </c>
      <c r="H69" s="24">
        <v>0</v>
      </c>
      <c r="I69" s="44" t="s">
        <v>200</v>
      </c>
    </row>
    <row r="70" spans="1:9" ht="12.75">
      <c r="A70" s="4" t="s">
        <v>29</v>
      </c>
      <c r="B70" s="4">
        <v>2329</v>
      </c>
      <c r="C70" s="4" t="s">
        <v>153</v>
      </c>
      <c r="D70" s="24">
        <v>0</v>
      </c>
      <c r="E70" s="24">
        <v>72204</v>
      </c>
      <c r="F70" s="24">
        <v>0</v>
      </c>
      <c r="G70" s="24">
        <v>36633</v>
      </c>
      <c r="H70" s="24">
        <v>30799</v>
      </c>
      <c r="I70" s="16" t="s">
        <v>202</v>
      </c>
    </row>
    <row r="71" spans="1:9" ht="12.75">
      <c r="A71" s="4" t="s">
        <v>9</v>
      </c>
      <c r="B71" s="4">
        <v>2329</v>
      </c>
      <c r="C71" s="4" t="s">
        <v>153</v>
      </c>
      <c r="D71" s="24">
        <v>0</v>
      </c>
      <c r="E71" s="24">
        <v>10000</v>
      </c>
      <c r="F71" s="24">
        <v>20000</v>
      </c>
      <c r="G71" s="24">
        <v>0</v>
      </c>
      <c r="H71" s="24">
        <v>0</v>
      </c>
      <c r="I71" s="16" t="s">
        <v>202</v>
      </c>
    </row>
    <row r="72" spans="1:9" ht="12.75">
      <c r="A72" s="4" t="s">
        <v>165</v>
      </c>
      <c r="B72" s="4">
        <v>2329</v>
      </c>
      <c r="C72" s="4" t="s">
        <v>153</v>
      </c>
      <c r="D72" s="24">
        <v>0</v>
      </c>
      <c r="E72" s="24">
        <v>0</v>
      </c>
      <c r="F72" s="24">
        <v>0</v>
      </c>
      <c r="G72" s="24">
        <v>11000</v>
      </c>
      <c r="H72" s="24">
        <v>0</v>
      </c>
      <c r="I72" s="16" t="s">
        <v>202</v>
      </c>
    </row>
    <row r="73" spans="1:9" ht="12.75">
      <c r="A73" s="29" t="s">
        <v>10</v>
      </c>
      <c r="B73" s="4">
        <v>2329</v>
      </c>
      <c r="C73" s="29" t="s">
        <v>153</v>
      </c>
      <c r="D73" s="24">
        <v>0</v>
      </c>
      <c r="E73" s="24">
        <v>0</v>
      </c>
      <c r="F73" s="24">
        <v>100000</v>
      </c>
      <c r="G73" s="24">
        <v>0</v>
      </c>
      <c r="H73" s="24">
        <v>0</v>
      </c>
      <c r="I73" s="44" t="s">
        <v>202</v>
      </c>
    </row>
    <row r="74" spans="1:9" ht="12.75">
      <c r="A74" s="4" t="s">
        <v>9</v>
      </c>
      <c r="B74" s="4">
        <v>3111</v>
      </c>
      <c r="C74" s="4" t="s">
        <v>16</v>
      </c>
      <c r="D74" s="24">
        <v>0</v>
      </c>
      <c r="E74" s="24">
        <v>76575</v>
      </c>
      <c r="F74" s="24">
        <v>1800</v>
      </c>
      <c r="G74" s="24">
        <v>14000</v>
      </c>
      <c r="H74" s="24">
        <v>125750</v>
      </c>
      <c r="I74" s="16" t="s">
        <v>381</v>
      </c>
    </row>
    <row r="75" spans="1:9" ht="12.75">
      <c r="A75" s="4" t="s">
        <v>9</v>
      </c>
      <c r="B75" s="4">
        <v>3113</v>
      </c>
      <c r="C75" s="4" t="s">
        <v>198</v>
      </c>
      <c r="D75" s="24">
        <v>0</v>
      </c>
      <c r="E75" s="24">
        <v>35000</v>
      </c>
      <c r="F75" s="24">
        <v>121000</v>
      </c>
      <c r="G75" s="24">
        <v>151500</v>
      </c>
      <c r="H75" s="24">
        <v>0</v>
      </c>
      <c r="I75" s="16" t="s">
        <v>206</v>
      </c>
    </row>
    <row r="76" spans="1:9" ht="12.75">
      <c r="A76" s="4" t="s">
        <v>13</v>
      </c>
      <c r="B76" s="4">
        <v>3122</v>
      </c>
      <c r="C76" s="4" t="s">
        <v>17</v>
      </c>
      <c r="D76" s="24">
        <v>0</v>
      </c>
      <c r="E76" s="24">
        <v>0</v>
      </c>
      <c r="F76" s="24">
        <v>0</v>
      </c>
      <c r="G76" s="24">
        <v>525000</v>
      </c>
      <c r="H76" s="24">
        <v>0</v>
      </c>
      <c r="I76" s="16" t="s">
        <v>206</v>
      </c>
    </row>
    <row r="77" spans="1:9" ht="12.75">
      <c r="A77" s="4" t="s">
        <v>9</v>
      </c>
      <c r="B77" s="4">
        <v>3122</v>
      </c>
      <c r="C77" s="4" t="s">
        <v>194</v>
      </c>
      <c r="D77" s="24">
        <v>0</v>
      </c>
      <c r="E77" s="24">
        <v>0</v>
      </c>
      <c r="F77" s="24">
        <v>0</v>
      </c>
      <c r="G77" s="24">
        <v>225000</v>
      </c>
      <c r="H77" s="24">
        <v>10000</v>
      </c>
      <c r="I77" s="16" t="s">
        <v>206</v>
      </c>
    </row>
    <row r="78" spans="1:9" ht="12.75">
      <c r="A78" s="29" t="s">
        <v>318</v>
      </c>
      <c r="B78" s="4">
        <v>3201</v>
      </c>
      <c r="C78" s="29" t="s">
        <v>319</v>
      </c>
      <c r="D78" s="24">
        <v>0</v>
      </c>
      <c r="E78" s="24">
        <v>0</v>
      </c>
      <c r="F78" s="24">
        <v>0</v>
      </c>
      <c r="G78" s="24">
        <v>0</v>
      </c>
      <c r="H78" s="24">
        <v>1992719.33</v>
      </c>
      <c r="I78" s="44" t="s">
        <v>320</v>
      </c>
    </row>
    <row r="79" spans="1:9" ht="12.75">
      <c r="A79" s="4"/>
      <c r="B79" s="4">
        <v>4111</v>
      </c>
      <c r="C79" s="29" t="s">
        <v>238</v>
      </c>
      <c r="D79" s="24">
        <v>0</v>
      </c>
      <c r="E79" s="24">
        <v>508714.27</v>
      </c>
      <c r="F79" s="24">
        <v>2697014.02</v>
      </c>
      <c r="G79" s="24">
        <v>78783.37</v>
      </c>
      <c r="H79" s="24">
        <v>135979.69</v>
      </c>
      <c r="I79" s="16" t="s">
        <v>204</v>
      </c>
    </row>
    <row r="80" spans="1:9" ht="12.75">
      <c r="A80" s="4"/>
      <c r="B80" s="4">
        <v>4112</v>
      </c>
      <c r="C80" s="4" t="s">
        <v>57</v>
      </c>
      <c r="D80" s="24">
        <v>2418400</v>
      </c>
      <c r="E80" s="24">
        <v>2410100</v>
      </c>
      <c r="F80" s="24">
        <v>2277800</v>
      </c>
      <c r="G80" s="24">
        <v>2279700</v>
      </c>
      <c r="H80" s="24">
        <v>2130900</v>
      </c>
      <c r="I80" s="42" t="s">
        <v>414</v>
      </c>
    </row>
    <row r="81" spans="1:9" ht="12.75">
      <c r="A81" s="4"/>
      <c r="B81" s="4">
        <v>4113</v>
      </c>
      <c r="C81" s="4" t="s">
        <v>171</v>
      </c>
      <c r="D81" s="24">
        <v>0</v>
      </c>
      <c r="E81" s="24">
        <v>0</v>
      </c>
      <c r="F81" s="24">
        <v>220750</v>
      </c>
      <c r="G81" s="24">
        <v>0</v>
      </c>
      <c r="H81" s="24">
        <v>0</v>
      </c>
      <c r="I81" s="16" t="s">
        <v>204</v>
      </c>
    </row>
    <row r="82" spans="1:9" ht="12.75">
      <c r="A82" s="4"/>
      <c r="B82" s="4">
        <v>4116</v>
      </c>
      <c r="C82" s="4" t="s">
        <v>172</v>
      </c>
      <c r="D82" s="24">
        <v>0</v>
      </c>
      <c r="E82" s="24">
        <v>307772</v>
      </c>
      <c r="F82" s="24">
        <v>545910</v>
      </c>
      <c r="G82" s="24">
        <v>558311</v>
      </c>
      <c r="H82" s="24">
        <v>1351925.8</v>
      </c>
      <c r="I82" s="16" t="s">
        <v>204</v>
      </c>
    </row>
    <row r="83" spans="1:9" ht="12.75">
      <c r="A83" s="4"/>
      <c r="B83" s="4">
        <v>4122</v>
      </c>
      <c r="C83" s="4" t="s">
        <v>173</v>
      </c>
      <c r="D83" s="24">
        <v>0</v>
      </c>
      <c r="E83" s="24">
        <v>0</v>
      </c>
      <c r="F83" s="24">
        <v>228000</v>
      </c>
      <c r="G83" s="24">
        <v>0</v>
      </c>
      <c r="H83" s="24">
        <v>0</v>
      </c>
      <c r="I83" s="16" t="s">
        <v>204</v>
      </c>
    </row>
    <row r="84" spans="1:9" ht="12.75">
      <c r="A84" s="4"/>
      <c r="B84" s="4">
        <v>4213</v>
      </c>
      <c r="C84" s="4" t="s">
        <v>186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16" t="s">
        <v>204</v>
      </c>
    </row>
    <row r="85" spans="1:9" ht="12.75">
      <c r="A85" s="4"/>
      <c r="B85" s="4">
        <v>4216</v>
      </c>
      <c r="C85" s="4" t="s">
        <v>265</v>
      </c>
      <c r="D85" s="24">
        <v>851300</v>
      </c>
      <c r="E85" s="24">
        <v>450000</v>
      </c>
      <c r="F85" s="24">
        <v>0</v>
      </c>
      <c r="G85" s="24">
        <v>393144.12</v>
      </c>
      <c r="H85" s="24">
        <v>0</v>
      </c>
      <c r="I85" s="16" t="s">
        <v>466</v>
      </c>
    </row>
    <row r="86" spans="1:9" ht="12.75">
      <c r="A86" s="4"/>
      <c r="B86" s="4">
        <v>4222</v>
      </c>
      <c r="C86" s="4" t="s">
        <v>174</v>
      </c>
      <c r="D86" s="24">
        <v>0</v>
      </c>
      <c r="E86" s="24">
        <v>1989000</v>
      </c>
      <c r="F86" s="24">
        <v>600000</v>
      </c>
      <c r="G86" s="24">
        <v>0</v>
      </c>
      <c r="H86" s="24">
        <v>0</v>
      </c>
      <c r="I86" s="16" t="s">
        <v>204</v>
      </c>
    </row>
    <row r="87" spans="1:8" ht="12.75">
      <c r="A87" s="4"/>
      <c r="B87" s="4"/>
      <c r="C87" s="4"/>
      <c r="D87" s="30"/>
      <c r="E87" s="30"/>
      <c r="F87" s="30"/>
      <c r="G87" s="30"/>
      <c r="H87" s="30"/>
    </row>
    <row r="88" spans="4:8" ht="13.5" thickBot="1">
      <c r="D88" s="31">
        <f>SUM(D5:D87)</f>
        <v>52745900</v>
      </c>
      <c r="E88" s="31">
        <f>SUM(E5:E87)</f>
        <v>59034354.820000015</v>
      </c>
      <c r="F88" s="31">
        <f>SUM(F5:F87)</f>
        <v>54302675.1</v>
      </c>
      <c r="G88" s="31">
        <f>SUM(G5:G87)</f>
        <v>52967916.55999998</v>
      </c>
      <c r="H88" s="31">
        <f>SUM(H5:H87)</f>
        <v>50154316.489999995</v>
      </c>
    </row>
    <row r="89" spans="1:8" ht="13.5" thickBot="1">
      <c r="A89" s="7" t="s">
        <v>38</v>
      </c>
      <c r="B89" s="8"/>
      <c r="C89" s="8"/>
      <c r="D89" s="32">
        <f>D88</f>
        <v>52745900</v>
      </c>
      <c r="E89" s="58"/>
      <c r="F89" s="58"/>
      <c r="G89" s="58"/>
      <c r="H89" s="58"/>
    </row>
    <row r="90" spans="1:8" ht="12.75">
      <c r="A90" s="5"/>
      <c r="B90" s="5"/>
      <c r="C90" s="5"/>
      <c r="D90" s="59"/>
      <c r="E90" s="59"/>
      <c r="F90" s="59"/>
      <c r="G90" s="59"/>
      <c r="H90" s="59"/>
    </row>
    <row r="91" ht="12.75">
      <c r="A91" s="5" t="s">
        <v>19</v>
      </c>
    </row>
    <row r="92" spans="1:9" ht="12.75">
      <c r="A92" s="29" t="s">
        <v>247</v>
      </c>
      <c r="B92" s="4">
        <v>5169</v>
      </c>
      <c r="C92" s="4" t="s">
        <v>21</v>
      </c>
      <c r="D92" s="24">
        <v>0</v>
      </c>
      <c r="E92" s="24">
        <v>20507.32</v>
      </c>
      <c r="F92" s="24">
        <v>0</v>
      </c>
      <c r="G92" s="24">
        <v>0</v>
      </c>
      <c r="H92" s="24">
        <v>0</v>
      </c>
      <c r="I92" s="16" t="s">
        <v>205</v>
      </c>
    </row>
    <row r="93" spans="1:9" ht="12.75">
      <c r="A93" s="2" t="s">
        <v>20</v>
      </c>
      <c r="B93" s="4">
        <v>5021</v>
      </c>
      <c r="C93" s="4" t="s">
        <v>199</v>
      </c>
      <c r="D93" s="24">
        <v>60000</v>
      </c>
      <c r="E93" s="24">
        <v>44275</v>
      </c>
      <c r="F93" s="24">
        <v>56644</v>
      </c>
      <c r="G93" s="24">
        <v>54358</v>
      </c>
      <c r="H93" s="24">
        <v>44790</v>
      </c>
      <c r="I93" s="16" t="s">
        <v>415</v>
      </c>
    </row>
    <row r="94" spans="1:9" ht="12.75">
      <c r="A94" s="2"/>
      <c r="B94" s="4">
        <v>5031</v>
      </c>
      <c r="C94" s="4" t="s">
        <v>58</v>
      </c>
      <c r="D94" s="24">
        <v>14900</v>
      </c>
      <c r="E94" s="24">
        <v>10985</v>
      </c>
      <c r="F94" s="24">
        <v>14054</v>
      </c>
      <c r="G94" s="24">
        <v>13544</v>
      </c>
      <c r="H94" s="24">
        <v>9806</v>
      </c>
      <c r="I94" s="54">
        <v>0.248</v>
      </c>
    </row>
    <row r="95" spans="1:9" ht="12.75">
      <c r="A95" s="2"/>
      <c r="B95" s="4">
        <v>5032</v>
      </c>
      <c r="C95" s="4" t="s">
        <v>61</v>
      </c>
      <c r="D95" s="24">
        <v>5400</v>
      </c>
      <c r="E95" s="24">
        <v>3683</v>
      </c>
      <c r="F95" s="24">
        <v>4835</v>
      </c>
      <c r="G95" s="24">
        <v>4624</v>
      </c>
      <c r="H95" s="24">
        <v>2896</v>
      </c>
      <c r="I95" s="43">
        <v>0.09</v>
      </c>
    </row>
    <row r="96" spans="1:9" ht="12.75">
      <c r="A96" s="2"/>
      <c r="B96" s="4">
        <v>5139</v>
      </c>
      <c r="C96" s="4" t="s">
        <v>59</v>
      </c>
      <c r="D96" s="24">
        <v>57500</v>
      </c>
      <c r="E96" s="24">
        <v>25667</v>
      </c>
      <c r="F96" s="24">
        <v>21135.9</v>
      </c>
      <c r="G96" s="24">
        <v>39463.72</v>
      </c>
      <c r="H96" s="24">
        <v>33863</v>
      </c>
      <c r="I96" s="44" t="s">
        <v>416</v>
      </c>
    </row>
    <row r="97" spans="1:9" ht="12.75">
      <c r="A97" s="2"/>
      <c r="B97" s="4">
        <v>5154</v>
      </c>
      <c r="C97" s="4" t="s">
        <v>210</v>
      </c>
      <c r="D97" s="24">
        <v>4900</v>
      </c>
      <c r="E97" s="24">
        <v>2426.13</v>
      </c>
      <c r="F97" s="24">
        <v>2492.2</v>
      </c>
      <c r="G97" s="24">
        <v>2230</v>
      </c>
      <c r="H97" s="24">
        <v>1962</v>
      </c>
      <c r="I97" s="44" t="s">
        <v>291</v>
      </c>
    </row>
    <row r="98" spans="1:9" ht="12.75">
      <c r="A98" s="2"/>
      <c r="B98" s="4">
        <v>5169</v>
      </c>
      <c r="C98" s="4" t="s">
        <v>21</v>
      </c>
      <c r="D98" s="24">
        <v>115000</v>
      </c>
      <c r="E98" s="24">
        <v>16558.85</v>
      </c>
      <c r="F98" s="24">
        <v>0</v>
      </c>
      <c r="G98" s="24">
        <v>64735</v>
      </c>
      <c r="H98" s="24">
        <v>10287.42</v>
      </c>
      <c r="I98" s="44" t="s">
        <v>327</v>
      </c>
    </row>
    <row r="99" spans="1:9" ht="12.75">
      <c r="A99" s="2"/>
      <c r="B99" s="4">
        <v>5171</v>
      </c>
      <c r="C99" s="4" t="s">
        <v>22</v>
      </c>
      <c r="D99" s="24">
        <v>747500</v>
      </c>
      <c r="E99" s="24">
        <v>274943.66</v>
      </c>
      <c r="F99" s="24">
        <v>180169</v>
      </c>
      <c r="G99" s="24">
        <v>1018291.01</v>
      </c>
      <c r="H99" s="24">
        <v>597514.82</v>
      </c>
      <c r="I99" s="16" t="s">
        <v>417</v>
      </c>
    </row>
    <row r="100" spans="1:9" ht="12.75">
      <c r="A100" s="1" t="s">
        <v>196</v>
      </c>
      <c r="B100" s="9">
        <v>5139</v>
      </c>
      <c r="C100" s="4" t="s">
        <v>59</v>
      </c>
      <c r="D100" s="24">
        <v>7000</v>
      </c>
      <c r="E100" s="24">
        <v>0</v>
      </c>
      <c r="F100" s="24">
        <v>2752.75</v>
      </c>
      <c r="G100" s="24">
        <v>7145.1</v>
      </c>
      <c r="H100" s="24">
        <v>4785.6</v>
      </c>
      <c r="I100" s="44" t="s">
        <v>328</v>
      </c>
    </row>
    <row r="101" spans="1:9" ht="12.75">
      <c r="A101" s="2" t="s">
        <v>215</v>
      </c>
      <c r="B101" s="9">
        <v>5169</v>
      </c>
      <c r="C101" s="4" t="s">
        <v>21</v>
      </c>
      <c r="D101" s="24">
        <v>5000</v>
      </c>
      <c r="E101" s="24">
        <v>0</v>
      </c>
      <c r="F101" s="24">
        <v>0</v>
      </c>
      <c r="G101" s="24">
        <v>0</v>
      </c>
      <c r="H101" s="24">
        <v>0</v>
      </c>
      <c r="I101" s="16" t="s">
        <v>230</v>
      </c>
    </row>
    <row r="102" spans="1:9" ht="12.75">
      <c r="A102" s="2"/>
      <c r="B102" s="9">
        <v>5171</v>
      </c>
      <c r="C102" s="29" t="s">
        <v>22</v>
      </c>
      <c r="D102" s="24">
        <v>155000</v>
      </c>
      <c r="E102" s="24">
        <v>84616</v>
      </c>
      <c r="F102" s="24">
        <v>0</v>
      </c>
      <c r="G102" s="24">
        <v>66460</v>
      </c>
      <c r="H102" s="24">
        <v>3388</v>
      </c>
      <c r="I102" s="44" t="s">
        <v>418</v>
      </c>
    </row>
    <row r="103" spans="1:9" ht="12.75">
      <c r="A103" s="2"/>
      <c r="B103" s="9">
        <v>5222</v>
      </c>
      <c r="C103" s="29" t="s">
        <v>321</v>
      </c>
      <c r="D103" s="24">
        <v>0</v>
      </c>
      <c r="E103" s="24">
        <v>0</v>
      </c>
      <c r="F103" s="24">
        <v>0</v>
      </c>
      <c r="G103" s="24">
        <v>0</v>
      </c>
      <c r="H103" s="24">
        <v>20000</v>
      </c>
      <c r="I103" s="44"/>
    </row>
    <row r="104" spans="1:9" ht="12.75">
      <c r="A104" s="2"/>
      <c r="B104" s="9">
        <v>6121</v>
      </c>
      <c r="C104" s="29" t="s">
        <v>276</v>
      </c>
      <c r="D104" s="24">
        <v>345000</v>
      </c>
      <c r="E104" s="24">
        <v>1889520.11</v>
      </c>
      <c r="F104" s="24">
        <v>7518422.01</v>
      </c>
      <c r="G104" s="24">
        <v>60500</v>
      </c>
      <c r="H104" s="24">
        <v>235333</v>
      </c>
      <c r="I104" s="44" t="s">
        <v>419</v>
      </c>
    </row>
    <row r="105" spans="1:9" ht="12.75">
      <c r="A105" s="2"/>
      <c r="B105" s="9">
        <v>6122</v>
      </c>
      <c r="C105" s="29" t="s">
        <v>31</v>
      </c>
      <c r="D105" s="24">
        <v>0</v>
      </c>
      <c r="E105" s="24">
        <v>0</v>
      </c>
      <c r="F105" s="24">
        <v>155942.38</v>
      </c>
      <c r="G105" s="24">
        <v>0</v>
      </c>
      <c r="H105" s="24">
        <v>0</v>
      </c>
      <c r="I105" s="44" t="s">
        <v>206</v>
      </c>
    </row>
    <row r="106" spans="1:9" ht="12.75">
      <c r="A106" s="1" t="s">
        <v>23</v>
      </c>
      <c r="B106" s="9">
        <v>5169</v>
      </c>
      <c r="C106" s="4" t="s">
        <v>21</v>
      </c>
      <c r="D106" s="24">
        <v>0</v>
      </c>
      <c r="E106" s="24">
        <v>14959</v>
      </c>
      <c r="F106" s="24">
        <v>0</v>
      </c>
      <c r="G106" s="24">
        <v>0</v>
      </c>
      <c r="H106" s="24">
        <v>0</v>
      </c>
      <c r="I106" s="44"/>
    </row>
    <row r="107" spans="1:9" ht="12.75">
      <c r="A107" s="3"/>
      <c r="B107" s="9">
        <v>6121</v>
      </c>
      <c r="C107" s="4" t="s">
        <v>66</v>
      </c>
      <c r="D107" s="24">
        <v>1200000</v>
      </c>
      <c r="E107" s="24">
        <v>478213.5</v>
      </c>
      <c r="F107" s="24">
        <v>73326</v>
      </c>
      <c r="G107" s="24">
        <v>55055</v>
      </c>
      <c r="H107" s="24">
        <v>54813</v>
      </c>
      <c r="I107" s="44" t="s">
        <v>420</v>
      </c>
    </row>
    <row r="108" spans="1:9" ht="12.75">
      <c r="A108" s="4" t="s">
        <v>292</v>
      </c>
      <c r="B108" s="9">
        <v>5323</v>
      </c>
      <c r="C108" s="4" t="s">
        <v>24</v>
      </c>
      <c r="D108" s="24">
        <v>562000</v>
      </c>
      <c r="E108" s="24">
        <v>639015.6</v>
      </c>
      <c r="F108" s="24">
        <v>464126.4</v>
      </c>
      <c r="G108" s="24">
        <v>369933.23</v>
      </c>
      <c r="H108" s="24">
        <v>428337.75</v>
      </c>
      <c r="I108" s="16" t="s">
        <v>421</v>
      </c>
    </row>
    <row r="109" spans="1:9" ht="12.75">
      <c r="A109" s="1" t="s">
        <v>13</v>
      </c>
      <c r="B109" s="9">
        <v>5139</v>
      </c>
      <c r="C109" s="4" t="s">
        <v>59</v>
      </c>
      <c r="D109" s="24">
        <v>500000</v>
      </c>
      <c r="E109" s="24">
        <v>30706.81</v>
      </c>
      <c r="F109" s="24">
        <v>40934.29</v>
      </c>
      <c r="G109" s="24">
        <v>726</v>
      </c>
      <c r="H109" s="24">
        <v>21789</v>
      </c>
      <c r="I109" s="44" t="s">
        <v>422</v>
      </c>
    </row>
    <row r="110" spans="1:9" ht="12.75">
      <c r="A110" s="2"/>
      <c r="B110" s="9">
        <v>5154</v>
      </c>
      <c r="C110" s="4" t="s">
        <v>27</v>
      </c>
      <c r="D110" s="24">
        <v>0</v>
      </c>
      <c r="E110" s="24">
        <v>0</v>
      </c>
      <c r="F110" s="24">
        <v>0</v>
      </c>
      <c r="G110" s="24">
        <v>0</v>
      </c>
      <c r="H110" s="24">
        <v>8978</v>
      </c>
      <c r="I110" s="16" t="s">
        <v>293</v>
      </c>
    </row>
    <row r="111" spans="1:9" ht="12.75">
      <c r="A111" s="2"/>
      <c r="B111" s="9">
        <v>5162</v>
      </c>
      <c r="C111" s="4" t="s">
        <v>63</v>
      </c>
      <c r="D111" s="24">
        <v>5000</v>
      </c>
      <c r="E111" s="24">
        <v>5191.35</v>
      </c>
      <c r="F111" s="24">
        <v>6581.16</v>
      </c>
      <c r="G111" s="24">
        <v>2876.67</v>
      </c>
      <c r="H111" s="24">
        <v>7452.73</v>
      </c>
      <c r="I111" s="44" t="s">
        <v>423</v>
      </c>
    </row>
    <row r="112" spans="1:9" ht="12.75">
      <c r="A112" s="2"/>
      <c r="B112" s="9">
        <v>5164</v>
      </c>
      <c r="C112" s="29" t="s">
        <v>71</v>
      </c>
      <c r="D112" s="24">
        <v>0</v>
      </c>
      <c r="E112" s="24">
        <v>0</v>
      </c>
      <c r="F112" s="24">
        <v>26610.03</v>
      </c>
      <c r="G112" s="24"/>
      <c r="H112" s="24"/>
      <c r="I112" s="44" t="s">
        <v>367</v>
      </c>
    </row>
    <row r="113" spans="1:9" ht="12.75">
      <c r="A113" s="2"/>
      <c r="B113" s="9">
        <v>5169</v>
      </c>
      <c r="C113" s="4" t="s">
        <v>21</v>
      </c>
      <c r="D113" s="24">
        <v>2415000</v>
      </c>
      <c r="E113" s="24">
        <v>2361636.6</v>
      </c>
      <c r="F113" s="24">
        <v>2088565.41</v>
      </c>
      <c r="G113" s="24">
        <v>2004804</v>
      </c>
      <c r="H113" s="24">
        <v>2245793.29</v>
      </c>
      <c r="I113" s="44" t="s">
        <v>424</v>
      </c>
    </row>
    <row r="114" spans="1:9" ht="12.75">
      <c r="A114" s="2"/>
      <c r="B114" s="9">
        <v>5171</v>
      </c>
      <c r="C114" s="4" t="s">
        <v>22</v>
      </c>
      <c r="D114" s="24">
        <v>50000</v>
      </c>
      <c r="E114" s="24">
        <v>144686.96</v>
      </c>
      <c r="F114" s="24">
        <v>689.7</v>
      </c>
      <c r="G114" s="24">
        <v>64727.34</v>
      </c>
      <c r="H114" s="24">
        <v>101511.82</v>
      </c>
      <c r="I114" s="44" t="s">
        <v>425</v>
      </c>
    </row>
    <row r="115" spans="1:9" ht="12.75">
      <c r="A115" s="2"/>
      <c r="B115" s="9">
        <v>6121</v>
      </c>
      <c r="C115" s="4" t="s">
        <v>25</v>
      </c>
      <c r="D115" s="24">
        <v>8690000</v>
      </c>
      <c r="E115" s="24">
        <v>578056.63</v>
      </c>
      <c r="F115" s="24">
        <v>6512167.58</v>
      </c>
      <c r="G115" s="24">
        <v>440973.61</v>
      </c>
      <c r="H115" s="24">
        <v>4085124.93</v>
      </c>
      <c r="I115" s="44" t="s">
        <v>467</v>
      </c>
    </row>
    <row r="116" spans="1:8" ht="12.75">
      <c r="A116" s="3"/>
      <c r="B116" s="9">
        <v>6122</v>
      </c>
      <c r="C116" s="4" t="s">
        <v>31</v>
      </c>
      <c r="D116" s="24">
        <v>0</v>
      </c>
      <c r="E116" s="24">
        <v>50617</v>
      </c>
      <c r="F116" s="24">
        <v>0</v>
      </c>
      <c r="G116" s="24">
        <v>423500</v>
      </c>
      <c r="H116" s="24">
        <v>344003</v>
      </c>
    </row>
    <row r="117" spans="1:9" ht="12.75">
      <c r="A117" s="2" t="s">
        <v>18</v>
      </c>
      <c r="B117" s="4">
        <v>5137</v>
      </c>
      <c r="C117" s="29" t="s">
        <v>26</v>
      </c>
      <c r="D117" s="24">
        <v>50000</v>
      </c>
      <c r="E117" s="24">
        <v>0</v>
      </c>
      <c r="F117" s="24">
        <v>0</v>
      </c>
      <c r="G117" s="24">
        <v>0</v>
      </c>
      <c r="H117" s="24">
        <v>0</v>
      </c>
      <c r="I117" s="44" t="s">
        <v>256</v>
      </c>
    </row>
    <row r="118" spans="1:9" ht="12.75">
      <c r="A118" s="2"/>
      <c r="B118" s="4">
        <v>5139</v>
      </c>
      <c r="C118" s="29" t="s">
        <v>59</v>
      </c>
      <c r="D118" s="24">
        <v>5000</v>
      </c>
      <c r="E118" s="24">
        <v>366</v>
      </c>
      <c r="F118" s="24">
        <v>0</v>
      </c>
      <c r="G118" s="24">
        <v>108.02</v>
      </c>
      <c r="H118" s="24">
        <v>0</v>
      </c>
      <c r="I118" s="44" t="s">
        <v>426</v>
      </c>
    </row>
    <row r="119" spans="1:9" ht="12.75">
      <c r="A119" s="2"/>
      <c r="B119" s="4">
        <v>5162</v>
      </c>
      <c r="C119" s="4" t="s">
        <v>63</v>
      </c>
      <c r="D119" s="24">
        <v>1500</v>
      </c>
      <c r="E119" s="24">
        <v>1030.45</v>
      </c>
      <c r="F119" s="24">
        <v>1206.63</v>
      </c>
      <c r="G119" s="24">
        <v>396.88</v>
      </c>
      <c r="H119" s="24">
        <v>2322.19</v>
      </c>
      <c r="I119" s="16" t="s">
        <v>423</v>
      </c>
    </row>
    <row r="120" spans="1:9" ht="12.75">
      <c r="A120" s="2"/>
      <c r="B120" s="4">
        <v>5169</v>
      </c>
      <c r="C120" s="4" t="s">
        <v>21</v>
      </c>
      <c r="D120" s="24">
        <v>1800000</v>
      </c>
      <c r="E120" s="24">
        <v>1912009</v>
      </c>
      <c r="F120" s="24">
        <v>1494295.6</v>
      </c>
      <c r="G120" s="24">
        <v>1681809.12</v>
      </c>
      <c r="H120" s="24">
        <v>1923772</v>
      </c>
      <c r="I120" s="44" t="s">
        <v>427</v>
      </c>
    </row>
    <row r="121" spans="1:9" ht="12.75">
      <c r="A121" s="2"/>
      <c r="B121" s="4">
        <v>5171</v>
      </c>
      <c r="C121" s="4" t="s">
        <v>22</v>
      </c>
      <c r="D121" s="24">
        <v>50000</v>
      </c>
      <c r="E121" s="24">
        <v>0</v>
      </c>
      <c r="F121" s="24">
        <v>0</v>
      </c>
      <c r="G121" s="24">
        <v>29222</v>
      </c>
      <c r="H121" s="24">
        <v>5013.09</v>
      </c>
      <c r="I121" s="44" t="s">
        <v>428</v>
      </c>
    </row>
    <row r="122" spans="1:9" ht="12.75">
      <c r="A122" s="2"/>
      <c r="B122" s="4">
        <v>6121</v>
      </c>
      <c r="C122" s="29" t="s">
        <v>60</v>
      </c>
      <c r="D122" s="24">
        <v>9500000</v>
      </c>
      <c r="E122" s="24">
        <v>90404.18</v>
      </c>
      <c r="F122" s="24">
        <v>10890</v>
      </c>
      <c r="G122" s="24">
        <v>0</v>
      </c>
      <c r="H122" s="24">
        <v>304081</v>
      </c>
      <c r="I122" s="44" t="s">
        <v>468</v>
      </c>
    </row>
    <row r="123" spans="1:8" ht="12.75">
      <c r="A123" s="2"/>
      <c r="B123" s="4">
        <v>6122</v>
      </c>
      <c r="C123" s="29" t="s">
        <v>31</v>
      </c>
      <c r="D123" s="24">
        <v>0</v>
      </c>
      <c r="E123" s="24">
        <v>0</v>
      </c>
      <c r="F123" s="24">
        <v>0</v>
      </c>
      <c r="G123" s="24">
        <v>0</v>
      </c>
      <c r="H123" s="24">
        <v>172103</v>
      </c>
    </row>
    <row r="124" spans="1:8" ht="12.75">
      <c r="A124" s="1" t="s">
        <v>64</v>
      </c>
      <c r="B124" s="9">
        <v>5137</v>
      </c>
      <c r="C124" s="29" t="s">
        <v>26</v>
      </c>
      <c r="D124" s="24">
        <v>0</v>
      </c>
      <c r="E124" s="24">
        <v>0</v>
      </c>
      <c r="F124" s="24">
        <v>0</v>
      </c>
      <c r="G124" s="24">
        <v>50320.27</v>
      </c>
      <c r="H124" s="24">
        <v>91361</v>
      </c>
    </row>
    <row r="125" spans="1:9" ht="12.75">
      <c r="A125" s="2"/>
      <c r="B125" s="9">
        <v>5331</v>
      </c>
      <c r="C125" s="4" t="s">
        <v>175</v>
      </c>
      <c r="D125" s="24">
        <v>1195000</v>
      </c>
      <c r="E125" s="24">
        <v>1100000</v>
      </c>
      <c r="F125" s="24">
        <v>1050000</v>
      </c>
      <c r="G125" s="24">
        <v>1236000</v>
      </c>
      <c r="H125" s="24">
        <v>1265350</v>
      </c>
      <c r="I125" s="44" t="s">
        <v>429</v>
      </c>
    </row>
    <row r="126" spans="1:9" ht="12.75">
      <c r="A126" s="2"/>
      <c r="B126" s="9">
        <v>5336</v>
      </c>
      <c r="C126" s="4" t="s">
        <v>308</v>
      </c>
      <c r="D126" s="24">
        <v>0</v>
      </c>
      <c r="E126" s="24">
        <v>263196</v>
      </c>
      <c r="F126" s="24">
        <v>0</v>
      </c>
      <c r="G126" s="24">
        <v>485112</v>
      </c>
      <c r="H126" s="24">
        <v>146715.2</v>
      </c>
      <c r="I126" s="44"/>
    </row>
    <row r="127" spans="1:9" ht="12.75">
      <c r="A127" s="2"/>
      <c r="B127" s="9">
        <v>6121</v>
      </c>
      <c r="C127" s="4" t="s">
        <v>25</v>
      </c>
      <c r="D127" s="24">
        <v>92000</v>
      </c>
      <c r="E127" s="24">
        <v>0</v>
      </c>
      <c r="F127" s="24">
        <v>59822.4</v>
      </c>
      <c r="G127" s="24">
        <v>143362</v>
      </c>
      <c r="H127" s="24">
        <v>0</v>
      </c>
      <c r="I127" s="16" t="s">
        <v>430</v>
      </c>
    </row>
    <row r="128" spans="1:9" ht="12.75">
      <c r="A128" s="3"/>
      <c r="B128" s="9">
        <v>6122</v>
      </c>
      <c r="C128" s="29" t="s">
        <v>31</v>
      </c>
      <c r="D128" s="24">
        <v>0</v>
      </c>
      <c r="E128" s="24">
        <v>0</v>
      </c>
      <c r="F128" s="24">
        <v>0</v>
      </c>
      <c r="G128" s="24">
        <v>0</v>
      </c>
      <c r="H128" s="24">
        <v>201574</v>
      </c>
      <c r="I128" s="16" t="s">
        <v>206</v>
      </c>
    </row>
    <row r="129" spans="1:9" ht="12.75">
      <c r="A129" s="2" t="s">
        <v>28</v>
      </c>
      <c r="B129" s="4">
        <v>5169</v>
      </c>
      <c r="C129" s="29" t="s">
        <v>21</v>
      </c>
      <c r="D129" s="24">
        <v>0</v>
      </c>
      <c r="E129" s="24">
        <v>0</v>
      </c>
      <c r="F129" s="24">
        <v>0</v>
      </c>
      <c r="G129" s="24">
        <v>24200</v>
      </c>
      <c r="H129" s="24">
        <v>0</v>
      </c>
      <c r="I129" s="44"/>
    </row>
    <row r="130" spans="1:9" ht="12.75">
      <c r="A130" s="2"/>
      <c r="B130" s="4">
        <v>5331</v>
      </c>
      <c r="C130" s="4" t="s">
        <v>175</v>
      </c>
      <c r="D130" s="24">
        <v>3104800</v>
      </c>
      <c r="E130" s="24">
        <v>3168350.8</v>
      </c>
      <c r="F130" s="24">
        <v>2410610.12</v>
      </c>
      <c r="G130" s="24">
        <v>3113478.79</v>
      </c>
      <c r="H130" s="24">
        <v>2898935</v>
      </c>
      <c r="I130" s="44" t="s">
        <v>494</v>
      </c>
    </row>
    <row r="131" spans="1:9" ht="12.75">
      <c r="A131" s="2"/>
      <c r="B131" s="4">
        <v>5336</v>
      </c>
      <c r="C131" s="4" t="s">
        <v>245</v>
      </c>
      <c r="D131" s="24">
        <v>0</v>
      </c>
      <c r="E131" s="24">
        <v>0</v>
      </c>
      <c r="F131" s="24">
        <v>523110</v>
      </c>
      <c r="G131" s="24">
        <v>0</v>
      </c>
      <c r="H131" s="24">
        <v>1175613.6</v>
      </c>
      <c r="I131" s="44" t="s">
        <v>268</v>
      </c>
    </row>
    <row r="132" spans="1:9" ht="12.75">
      <c r="A132" s="2"/>
      <c r="B132" s="4">
        <v>6121</v>
      </c>
      <c r="C132" s="4" t="s">
        <v>25</v>
      </c>
      <c r="D132" s="24">
        <v>100000</v>
      </c>
      <c r="E132" s="24">
        <v>157123.99</v>
      </c>
      <c r="F132" s="24">
        <v>140330</v>
      </c>
      <c r="G132" s="24">
        <v>937953.48</v>
      </c>
      <c r="H132" s="24">
        <v>0</v>
      </c>
      <c r="I132" s="44" t="s">
        <v>452</v>
      </c>
    </row>
    <row r="133" spans="1:9" ht="12.75">
      <c r="A133" s="3"/>
      <c r="B133" s="4">
        <v>6122</v>
      </c>
      <c r="C133" s="29" t="s">
        <v>31</v>
      </c>
      <c r="D133" s="24">
        <v>0</v>
      </c>
      <c r="E133" s="24">
        <v>2359500</v>
      </c>
      <c r="F133" s="24">
        <v>0</v>
      </c>
      <c r="G133" s="24">
        <v>133953.5</v>
      </c>
      <c r="H133" s="24">
        <v>0</v>
      </c>
      <c r="I133" s="44"/>
    </row>
    <row r="134" spans="1:9" ht="12.75">
      <c r="A134" s="4" t="s">
        <v>301</v>
      </c>
      <c r="B134" s="9">
        <v>5223</v>
      </c>
      <c r="C134" s="29" t="s">
        <v>306</v>
      </c>
      <c r="D134" s="24">
        <v>100000</v>
      </c>
      <c r="E134" s="24">
        <v>260000</v>
      </c>
      <c r="F134" s="24">
        <v>0</v>
      </c>
      <c r="G134" s="24">
        <v>50000</v>
      </c>
      <c r="H134" s="24">
        <v>50000</v>
      </c>
      <c r="I134" s="44" t="s">
        <v>469</v>
      </c>
    </row>
    <row r="135" spans="1:8" ht="12.75">
      <c r="A135" s="1" t="s">
        <v>69</v>
      </c>
      <c r="B135" s="9">
        <v>5138</v>
      </c>
      <c r="C135" s="29" t="s">
        <v>83</v>
      </c>
      <c r="D135" s="24">
        <v>0</v>
      </c>
      <c r="E135" s="24">
        <v>0</v>
      </c>
      <c r="F135" s="24">
        <v>0</v>
      </c>
      <c r="G135" s="24">
        <v>6382</v>
      </c>
      <c r="H135" s="24">
        <v>0</v>
      </c>
    </row>
    <row r="136" spans="1:9" ht="12.75">
      <c r="A136" s="2"/>
      <c r="B136" s="9">
        <v>5139</v>
      </c>
      <c r="C136" s="4" t="s">
        <v>59</v>
      </c>
      <c r="D136" s="24">
        <v>51500</v>
      </c>
      <c r="E136" s="24">
        <v>31392.9</v>
      </c>
      <c r="F136" s="24">
        <v>41190.88</v>
      </c>
      <c r="G136" s="24">
        <v>43953.99</v>
      </c>
      <c r="H136" s="24">
        <v>51542</v>
      </c>
      <c r="I136" s="44" t="s">
        <v>385</v>
      </c>
    </row>
    <row r="137" spans="1:9" ht="12.75">
      <c r="A137" s="2"/>
      <c r="B137" s="9">
        <v>5164</v>
      </c>
      <c r="C137" s="29" t="s">
        <v>71</v>
      </c>
      <c r="D137" s="24">
        <v>5000</v>
      </c>
      <c r="E137" s="24">
        <v>0</v>
      </c>
      <c r="F137" s="24">
        <v>0</v>
      </c>
      <c r="G137" s="24">
        <v>0</v>
      </c>
      <c r="H137" s="24">
        <v>0</v>
      </c>
      <c r="I137" s="44" t="s">
        <v>314</v>
      </c>
    </row>
    <row r="138" spans="1:9" ht="12.75">
      <c r="A138" s="2"/>
      <c r="B138" s="9">
        <v>5169</v>
      </c>
      <c r="C138" s="4" t="s">
        <v>67</v>
      </c>
      <c r="D138" s="24">
        <v>52000</v>
      </c>
      <c r="E138" s="24">
        <v>1984</v>
      </c>
      <c r="F138" s="24">
        <v>21201.6</v>
      </c>
      <c r="G138" s="24">
        <v>14751.5</v>
      </c>
      <c r="H138" s="24">
        <v>76121</v>
      </c>
      <c r="I138" s="16" t="s">
        <v>386</v>
      </c>
    </row>
    <row r="139" spans="1:9" ht="12.75">
      <c r="A139" s="2"/>
      <c r="B139" s="9">
        <v>5175</v>
      </c>
      <c r="C139" s="4" t="s">
        <v>81</v>
      </c>
      <c r="D139" s="24">
        <v>25000</v>
      </c>
      <c r="E139" s="24">
        <v>7998</v>
      </c>
      <c r="F139" s="24">
        <v>3324</v>
      </c>
      <c r="G139" s="24">
        <v>2166</v>
      </c>
      <c r="H139" s="24">
        <v>15168</v>
      </c>
      <c r="I139" s="16" t="s">
        <v>384</v>
      </c>
    </row>
    <row r="140" spans="1:9" ht="12.75">
      <c r="A140" s="2"/>
      <c r="B140" s="9">
        <v>5194</v>
      </c>
      <c r="C140" s="29" t="s">
        <v>70</v>
      </c>
      <c r="D140" s="24">
        <v>30000</v>
      </c>
      <c r="E140" s="24">
        <v>0</v>
      </c>
      <c r="F140" s="24">
        <v>5805</v>
      </c>
      <c r="G140" s="24">
        <v>12740</v>
      </c>
      <c r="H140" s="24">
        <v>18701</v>
      </c>
      <c r="I140" s="16" t="s">
        <v>383</v>
      </c>
    </row>
    <row r="141" spans="1:9" ht="12.75">
      <c r="A141" s="2"/>
      <c r="B141" s="9">
        <v>5229</v>
      </c>
      <c r="C141" s="29" t="s">
        <v>270</v>
      </c>
      <c r="D141" s="24">
        <v>50000</v>
      </c>
      <c r="E141" s="24">
        <v>50000</v>
      </c>
      <c r="F141" s="24">
        <v>35000</v>
      </c>
      <c r="G141" s="24">
        <v>35000</v>
      </c>
      <c r="H141" s="24">
        <v>70000</v>
      </c>
      <c r="I141" s="44" t="s">
        <v>470</v>
      </c>
    </row>
    <row r="142" spans="1:9" ht="12.75">
      <c r="A142" s="2"/>
      <c r="B142" s="9">
        <v>5492</v>
      </c>
      <c r="C142" s="4" t="s">
        <v>176</v>
      </c>
      <c r="D142" s="24">
        <v>16000</v>
      </c>
      <c r="E142" s="24">
        <v>4000</v>
      </c>
      <c r="F142" s="24">
        <v>2000</v>
      </c>
      <c r="G142" s="24">
        <v>6000</v>
      </c>
      <c r="H142" s="24">
        <v>8000</v>
      </c>
      <c r="I142" s="16" t="s">
        <v>278</v>
      </c>
    </row>
    <row r="143" spans="1:9" ht="12.75">
      <c r="A143" s="2"/>
      <c r="B143" s="9">
        <v>5493</v>
      </c>
      <c r="C143" s="4" t="s">
        <v>358</v>
      </c>
      <c r="D143" s="24">
        <v>20000</v>
      </c>
      <c r="E143" s="24">
        <v>10000</v>
      </c>
      <c r="F143" s="24">
        <v>0</v>
      </c>
      <c r="G143" s="24">
        <v>0</v>
      </c>
      <c r="H143" s="24">
        <v>0</v>
      </c>
      <c r="I143" s="16" t="s">
        <v>376</v>
      </c>
    </row>
    <row r="144" spans="1:9" ht="12.75">
      <c r="A144" s="1" t="s">
        <v>212</v>
      </c>
      <c r="B144" s="9">
        <v>5137</v>
      </c>
      <c r="C144" s="29" t="s">
        <v>26</v>
      </c>
      <c r="D144" s="24">
        <v>0</v>
      </c>
      <c r="E144" s="24">
        <v>0</v>
      </c>
      <c r="F144" s="24">
        <v>61415</v>
      </c>
      <c r="G144" s="24">
        <v>21185</v>
      </c>
      <c r="H144" s="24">
        <v>0</v>
      </c>
      <c r="I144" s="44"/>
    </row>
    <row r="145" spans="1:8" ht="12.75">
      <c r="A145" s="2"/>
      <c r="B145" s="9">
        <v>5139</v>
      </c>
      <c r="C145" s="4" t="s">
        <v>59</v>
      </c>
      <c r="D145" s="24">
        <v>0</v>
      </c>
      <c r="E145" s="24">
        <v>0</v>
      </c>
      <c r="F145" s="24">
        <v>4640</v>
      </c>
      <c r="G145" s="24">
        <v>22796</v>
      </c>
      <c r="H145" s="24">
        <v>0</v>
      </c>
    </row>
    <row r="146" spans="1:8" ht="12.75">
      <c r="A146" s="2"/>
      <c r="B146" s="9">
        <v>5154</v>
      </c>
      <c r="C146" s="29" t="s">
        <v>27</v>
      </c>
      <c r="D146" s="24">
        <v>0</v>
      </c>
      <c r="E146" s="24">
        <v>0</v>
      </c>
      <c r="F146" s="24">
        <v>0</v>
      </c>
      <c r="G146" s="24">
        <v>0</v>
      </c>
      <c r="H146" s="24">
        <v>2000</v>
      </c>
    </row>
    <row r="147" spans="1:8" ht="12.75">
      <c r="A147" s="2"/>
      <c r="B147" s="9">
        <v>5169</v>
      </c>
      <c r="C147" s="29" t="s">
        <v>21</v>
      </c>
      <c r="D147" s="24">
        <v>0</v>
      </c>
      <c r="E147" s="24">
        <v>0</v>
      </c>
      <c r="F147" s="24">
        <v>0</v>
      </c>
      <c r="G147" s="24">
        <v>16586</v>
      </c>
      <c r="H147" s="24">
        <v>0</v>
      </c>
    </row>
    <row r="148" spans="1:9" ht="12.75">
      <c r="A148" s="2"/>
      <c r="B148" s="9">
        <v>6121</v>
      </c>
      <c r="C148" s="29" t="s">
        <v>25</v>
      </c>
      <c r="D148" s="24">
        <v>798000</v>
      </c>
      <c r="E148" s="24">
        <v>95314</v>
      </c>
      <c r="F148" s="24">
        <v>0</v>
      </c>
      <c r="G148" s="24">
        <v>0</v>
      </c>
      <c r="H148" s="24">
        <v>561974.83</v>
      </c>
      <c r="I148" s="44" t="s">
        <v>471</v>
      </c>
    </row>
    <row r="149" spans="1:9" ht="12.75">
      <c r="A149" s="3"/>
      <c r="B149" s="9">
        <v>6122</v>
      </c>
      <c r="C149" s="29" t="s">
        <v>31</v>
      </c>
      <c r="D149" s="24">
        <v>80000</v>
      </c>
      <c r="E149" s="24">
        <v>0</v>
      </c>
      <c r="F149" s="24">
        <v>0</v>
      </c>
      <c r="G149" s="24">
        <v>0</v>
      </c>
      <c r="H149" s="24">
        <v>0</v>
      </c>
      <c r="I149" s="16" t="s">
        <v>472</v>
      </c>
    </row>
    <row r="150" spans="1:9" ht="12.75">
      <c r="A150" s="4" t="s">
        <v>177</v>
      </c>
      <c r="B150" s="9">
        <v>5229</v>
      </c>
      <c r="C150" s="4" t="s">
        <v>235</v>
      </c>
      <c r="D150" s="24">
        <v>80000</v>
      </c>
      <c r="E150" s="24">
        <v>185000</v>
      </c>
      <c r="F150" s="24">
        <v>245000</v>
      </c>
      <c r="G150" s="24">
        <v>245000</v>
      </c>
      <c r="H150" s="24">
        <v>295000</v>
      </c>
      <c r="I150" s="44" t="s">
        <v>473</v>
      </c>
    </row>
    <row r="151" spans="1:9" ht="12.75">
      <c r="A151" s="1" t="s">
        <v>231</v>
      </c>
      <c r="B151" s="9">
        <v>5222</v>
      </c>
      <c r="C151" s="29" t="s">
        <v>288</v>
      </c>
      <c r="D151" s="24">
        <v>0</v>
      </c>
      <c r="E151" s="24">
        <v>10000</v>
      </c>
      <c r="F151" s="24">
        <v>0</v>
      </c>
      <c r="G151" s="24">
        <v>10000</v>
      </c>
      <c r="H151" s="24">
        <v>10000</v>
      </c>
      <c r="I151" s="44"/>
    </row>
    <row r="152" spans="1:9" ht="12.75">
      <c r="A152" s="3" t="s">
        <v>279</v>
      </c>
      <c r="B152" s="9">
        <v>5229</v>
      </c>
      <c r="C152" s="4" t="s">
        <v>269</v>
      </c>
      <c r="D152" s="24">
        <v>30000</v>
      </c>
      <c r="E152" s="24">
        <v>30000</v>
      </c>
      <c r="F152" s="24">
        <v>30000</v>
      </c>
      <c r="G152" s="24">
        <v>30000</v>
      </c>
      <c r="H152" s="24">
        <v>30000</v>
      </c>
      <c r="I152" s="44" t="s">
        <v>387</v>
      </c>
    </row>
    <row r="153" spans="1:9" ht="12.75">
      <c r="A153" s="1" t="s">
        <v>178</v>
      </c>
      <c r="B153" s="9">
        <v>5011</v>
      </c>
      <c r="C153" s="4" t="s">
        <v>46</v>
      </c>
      <c r="D153" s="24">
        <v>600000</v>
      </c>
      <c r="E153" s="24">
        <v>520607</v>
      </c>
      <c r="F153" s="24">
        <v>591980</v>
      </c>
      <c r="G153" s="24">
        <v>543623</v>
      </c>
      <c r="H153" s="24">
        <v>474683</v>
      </c>
      <c r="I153" s="44" t="s">
        <v>429</v>
      </c>
    </row>
    <row r="154" spans="1:9" ht="12.75">
      <c r="A154" s="49" t="s">
        <v>257</v>
      </c>
      <c r="B154" s="9">
        <v>5021</v>
      </c>
      <c r="C154" s="4" t="s">
        <v>156</v>
      </c>
      <c r="D154" s="24">
        <v>230000</v>
      </c>
      <c r="E154" s="24">
        <v>132133</v>
      </c>
      <c r="F154" s="24">
        <v>187745</v>
      </c>
      <c r="G154" s="24">
        <v>194748</v>
      </c>
      <c r="H154" s="24">
        <v>167840</v>
      </c>
      <c r="I154" s="44" t="s">
        <v>431</v>
      </c>
    </row>
    <row r="155" spans="1:9" ht="12.75">
      <c r="A155" s="49"/>
      <c r="B155" s="9">
        <v>5024</v>
      </c>
      <c r="C155" s="29" t="s">
        <v>267</v>
      </c>
      <c r="D155" s="24">
        <v>0</v>
      </c>
      <c r="E155" s="24">
        <v>0</v>
      </c>
      <c r="F155" s="24">
        <v>102820</v>
      </c>
      <c r="G155" s="24">
        <v>0</v>
      </c>
      <c r="H155" s="24">
        <v>0</v>
      </c>
      <c r="I155" s="44"/>
    </row>
    <row r="156" spans="1:9" ht="12.75">
      <c r="A156" s="2"/>
      <c r="B156" s="9">
        <v>5031</v>
      </c>
      <c r="C156" s="4" t="s">
        <v>58</v>
      </c>
      <c r="D156" s="24">
        <v>205000</v>
      </c>
      <c r="E156" s="24">
        <v>160093</v>
      </c>
      <c r="F156" s="24">
        <v>206619</v>
      </c>
      <c r="G156" s="24">
        <v>170816</v>
      </c>
      <c r="H156" s="24">
        <v>142550</v>
      </c>
      <c r="I156" s="55">
        <v>0.248</v>
      </c>
    </row>
    <row r="157" spans="1:9" ht="12.75">
      <c r="A157" s="2"/>
      <c r="B157" s="9">
        <v>5032</v>
      </c>
      <c r="C157" s="4" t="s">
        <v>61</v>
      </c>
      <c r="D157" s="24">
        <v>74700</v>
      </c>
      <c r="E157" s="24">
        <v>57971</v>
      </c>
      <c r="F157" s="24">
        <v>73941</v>
      </c>
      <c r="G157" s="24">
        <v>61057</v>
      </c>
      <c r="H157" s="24">
        <v>51313</v>
      </c>
      <c r="I157" s="43">
        <v>0.09</v>
      </c>
    </row>
    <row r="158" spans="1:9" ht="12.75">
      <c r="A158" s="2"/>
      <c r="B158" s="9">
        <v>5041</v>
      </c>
      <c r="C158" s="29" t="s">
        <v>248</v>
      </c>
      <c r="D158" s="24">
        <v>6100</v>
      </c>
      <c r="E158" s="24">
        <v>3743.38</v>
      </c>
      <c r="F158" s="24">
        <v>0</v>
      </c>
      <c r="G158" s="24">
        <v>6049.64</v>
      </c>
      <c r="H158" s="24">
        <v>5238</v>
      </c>
      <c r="I158" s="44" t="s">
        <v>331</v>
      </c>
    </row>
    <row r="159" spans="1:9" ht="12.75">
      <c r="A159" s="2"/>
      <c r="B159" s="9">
        <v>5051</v>
      </c>
      <c r="C159" s="29" t="s">
        <v>362</v>
      </c>
      <c r="D159" s="24">
        <v>0</v>
      </c>
      <c r="E159" s="24">
        <v>0</v>
      </c>
      <c r="F159" s="24">
        <v>143780</v>
      </c>
      <c r="G159" s="24"/>
      <c r="H159" s="24"/>
      <c r="I159" s="44"/>
    </row>
    <row r="160" spans="1:9" ht="12.75">
      <c r="A160" s="2"/>
      <c r="B160" s="9">
        <v>5132</v>
      </c>
      <c r="C160" s="29" t="s">
        <v>363</v>
      </c>
      <c r="D160" s="24">
        <v>0</v>
      </c>
      <c r="E160" s="24">
        <v>0</v>
      </c>
      <c r="F160" s="24">
        <v>1839.2</v>
      </c>
      <c r="G160" s="24"/>
      <c r="H160" s="24"/>
      <c r="I160" s="44"/>
    </row>
    <row r="161" spans="1:9" ht="12.75">
      <c r="A161" s="2"/>
      <c r="B161" s="9">
        <v>5136</v>
      </c>
      <c r="C161" s="4" t="s">
        <v>62</v>
      </c>
      <c r="D161" s="24">
        <v>25000</v>
      </c>
      <c r="E161" s="24">
        <v>24821</v>
      </c>
      <c r="F161" s="24">
        <v>10557</v>
      </c>
      <c r="G161" s="24">
        <v>19399</v>
      </c>
      <c r="H161" s="24">
        <v>28981</v>
      </c>
      <c r="I161" s="44" t="s">
        <v>310</v>
      </c>
    </row>
    <row r="162" spans="1:9" ht="12.75">
      <c r="A162" s="2"/>
      <c r="B162" s="9">
        <v>5137</v>
      </c>
      <c r="C162" s="4" t="s">
        <v>26</v>
      </c>
      <c r="D162" s="24">
        <v>0</v>
      </c>
      <c r="E162" s="24">
        <v>117224.7</v>
      </c>
      <c r="F162" s="24">
        <v>38217</v>
      </c>
      <c r="G162" s="24">
        <v>31577</v>
      </c>
      <c r="H162" s="24">
        <v>32478</v>
      </c>
      <c r="I162" s="44"/>
    </row>
    <row r="163" spans="1:9" ht="12.75">
      <c r="A163" s="2"/>
      <c r="B163" s="9">
        <v>5138</v>
      </c>
      <c r="C163" s="4" t="s">
        <v>83</v>
      </c>
      <c r="D163" s="24">
        <v>330000</v>
      </c>
      <c r="E163" s="24">
        <v>116588</v>
      </c>
      <c r="F163" s="24">
        <v>140614.67</v>
      </c>
      <c r="G163" s="24">
        <v>265153.1</v>
      </c>
      <c r="H163" s="24">
        <v>227634.78</v>
      </c>
      <c r="I163" s="44" t="s">
        <v>432</v>
      </c>
    </row>
    <row r="164" spans="1:9" ht="12.75">
      <c r="A164" s="2"/>
      <c r="B164" s="9">
        <v>5139</v>
      </c>
      <c r="C164" s="4" t="s">
        <v>59</v>
      </c>
      <c r="D164" s="24">
        <v>200000</v>
      </c>
      <c r="E164" s="24">
        <v>221771.23</v>
      </c>
      <c r="F164" s="24">
        <v>154466.9</v>
      </c>
      <c r="G164" s="24">
        <v>133350.26</v>
      </c>
      <c r="H164" s="24">
        <v>170032.38</v>
      </c>
      <c r="I164" s="44" t="s">
        <v>368</v>
      </c>
    </row>
    <row r="165" spans="1:9" ht="12.75">
      <c r="A165" s="2"/>
      <c r="B165" s="9">
        <v>5154</v>
      </c>
      <c r="C165" s="4" t="s">
        <v>27</v>
      </c>
      <c r="D165" s="24">
        <v>1836400</v>
      </c>
      <c r="E165" s="24">
        <v>518942.98</v>
      </c>
      <c r="F165" s="24">
        <v>761731.38</v>
      </c>
      <c r="G165" s="24">
        <v>905334.63</v>
      </c>
      <c r="H165" s="24">
        <v>830056</v>
      </c>
      <c r="I165" s="44" t="s">
        <v>433</v>
      </c>
    </row>
    <row r="166" spans="1:9" ht="12.75">
      <c r="A166" s="2"/>
      <c r="B166" s="9">
        <v>5156</v>
      </c>
      <c r="C166" s="4" t="s">
        <v>34</v>
      </c>
      <c r="D166" s="24">
        <v>2000</v>
      </c>
      <c r="E166" s="24">
        <v>0</v>
      </c>
      <c r="F166" s="24">
        <v>540</v>
      </c>
      <c r="G166" s="24">
        <v>207</v>
      </c>
      <c r="H166" s="24">
        <v>200</v>
      </c>
      <c r="I166" s="16" t="s">
        <v>232</v>
      </c>
    </row>
    <row r="167" spans="1:9" ht="12.75">
      <c r="A167" s="2"/>
      <c r="B167" s="9">
        <v>5161</v>
      </c>
      <c r="C167" s="4" t="s">
        <v>84</v>
      </c>
      <c r="D167" s="24">
        <v>500</v>
      </c>
      <c r="E167" s="24">
        <v>353</v>
      </c>
      <c r="F167" s="24">
        <v>99</v>
      </c>
      <c r="G167" s="24">
        <v>83</v>
      </c>
      <c r="H167" s="24">
        <v>143</v>
      </c>
      <c r="I167" s="16" t="s">
        <v>233</v>
      </c>
    </row>
    <row r="168" spans="1:9" ht="12.75">
      <c r="A168" s="2"/>
      <c r="B168" s="9">
        <v>5162</v>
      </c>
      <c r="C168" s="4" t="s">
        <v>63</v>
      </c>
      <c r="D168" s="24">
        <v>15000</v>
      </c>
      <c r="E168" s="24">
        <v>13559.36</v>
      </c>
      <c r="F168" s="24">
        <v>14398.51</v>
      </c>
      <c r="G168" s="24">
        <v>16407.83</v>
      </c>
      <c r="H168" s="24">
        <v>19357.12</v>
      </c>
      <c r="I168" s="44" t="s">
        <v>233</v>
      </c>
    </row>
    <row r="169" spans="1:9" ht="12.75">
      <c r="A169" s="2"/>
      <c r="B169" s="9">
        <v>5164</v>
      </c>
      <c r="C169" s="4" t="s">
        <v>71</v>
      </c>
      <c r="D169" s="24">
        <v>3000</v>
      </c>
      <c r="E169" s="24">
        <v>2888</v>
      </c>
      <c r="F169" s="24">
        <v>2888</v>
      </c>
      <c r="G169" s="24">
        <v>2891</v>
      </c>
      <c r="H169" s="24">
        <v>2892</v>
      </c>
      <c r="I169" s="16" t="s">
        <v>234</v>
      </c>
    </row>
    <row r="170" spans="1:9" ht="12.75">
      <c r="A170" s="2"/>
      <c r="B170" s="9">
        <v>5168</v>
      </c>
      <c r="C170" s="29" t="s">
        <v>258</v>
      </c>
      <c r="D170" s="24">
        <v>35000</v>
      </c>
      <c r="E170" s="24">
        <v>50277.72</v>
      </c>
      <c r="F170" s="24">
        <v>30454.28</v>
      </c>
      <c r="G170" s="24">
        <v>37938.18</v>
      </c>
      <c r="H170" s="24">
        <v>35764.17</v>
      </c>
      <c r="I170" s="44" t="s">
        <v>259</v>
      </c>
    </row>
    <row r="171" spans="1:9" ht="12.75">
      <c r="A171" s="2"/>
      <c r="B171" s="9">
        <v>5169</v>
      </c>
      <c r="C171" s="4" t="s">
        <v>21</v>
      </c>
      <c r="D171" s="24">
        <v>200000</v>
      </c>
      <c r="E171" s="24">
        <v>111276.79</v>
      </c>
      <c r="F171" s="24">
        <v>114021.65</v>
      </c>
      <c r="G171" s="24">
        <v>125420.65</v>
      </c>
      <c r="H171" s="24">
        <v>157503.52</v>
      </c>
      <c r="I171" s="44" t="s">
        <v>382</v>
      </c>
    </row>
    <row r="172" spans="1:9" ht="12.75">
      <c r="A172" s="2"/>
      <c r="B172" s="9">
        <v>5171</v>
      </c>
      <c r="C172" s="4" t="s">
        <v>22</v>
      </c>
      <c r="D172" s="24">
        <v>100000</v>
      </c>
      <c r="E172" s="24">
        <v>60441.84</v>
      </c>
      <c r="F172" s="24">
        <v>28630</v>
      </c>
      <c r="G172" s="24">
        <v>176018.67</v>
      </c>
      <c r="H172" s="24">
        <v>144558.78</v>
      </c>
      <c r="I172" s="44" t="s">
        <v>294</v>
      </c>
    </row>
    <row r="173" spans="1:9" ht="12.75">
      <c r="A173" s="2"/>
      <c r="B173" s="9">
        <v>5173</v>
      </c>
      <c r="C173" s="4" t="s">
        <v>48</v>
      </c>
      <c r="D173" s="24">
        <v>3000</v>
      </c>
      <c r="E173" s="24">
        <v>2682</v>
      </c>
      <c r="F173" s="24">
        <v>506</v>
      </c>
      <c r="G173" s="24">
        <v>1595</v>
      </c>
      <c r="H173" s="24">
        <v>0</v>
      </c>
      <c r="I173" s="16" t="s">
        <v>369</v>
      </c>
    </row>
    <row r="174" spans="1:9" ht="12.75">
      <c r="A174" s="2"/>
      <c r="B174" s="9">
        <v>5175</v>
      </c>
      <c r="C174" s="4" t="s">
        <v>81</v>
      </c>
      <c r="D174" s="24">
        <v>10000</v>
      </c>
      <c r="E174" s="24">
        <v>0</v>
      </c>
      <c r="F174" s="24">
        <v>0</v>
      </c>
      <c r="G174" s="24">
        <v>3209</v>
      </c>
      <c r="H174" s="24">
        <v>1635</v>
      </c>
      <c r="I174" s="44" t="s">
        <v>434</v>
      </c>
    </row>
    <row r="175" spans="1:9" ht="12.75">
      <c r="A175" s="2"/>
      <c r="B175" s="9">
        <v>5192</v>
      </c>
      <c r="C175" s="4" t="s">
        <v>187</v>
      </c>
      <c r="D175" s="24">
        <v>10000</v>
      </c>
      <c r="E175" s="24">
        <v>23473</v>
      </c>
      <c r="F175" s="24">
        <v>28756</v>
      </c>
      <c r="G175" s="24">
        <v>30368</v>
      </c>
      <c r="H175" s="24">
        <v>28200</v>
      </c>
      <c r="I175" s="44" t="s">
        <v>370</v>
      </c>
    </row>
    <row r="176" spans="1:9" ht="12.75">
      <c r="A176" s="2"/>
      <c r="B176" s="9">
        <v>5212</v>
      </c>
      <c r="C176" s="4" t="s">
        <v>377</v>
      </c>
      <c r="D176" s="24">
        <v>5000</v>
      </c>
      <c r="E176" s="24">
        <v>0</v>
      </c>
      <c r="F176" s="24"/>
      <c r="G176" s="24"/>
      <c r="H176" s="24"/>
      <c r="I176" s="44" t="s">
        <v>378</v>
      </c>
    </row>
    <row r="177" spans="1:9" ht="12.75">
      <c r="A177" s="2"/>
      <c r="B177" s="9">
        <v>5424</v>
      </c>
      <c r="C177" s="4" t="s">
        <v>219</v>
      </c>
      <c r="D177" s="24">
        <v>0</v>
      </c>
      <c r="E177" s="24">
        <v>12426</v>
      </c>
      <c r="F177" s="24">
        <v>0</v>
      </c>
      <c r="G177" s="24">
        <v>3348</v>
      </c>
      <c r="H177" s="24">
        <v>3467</v>
      </c>
      <c r="I177" s="16" t="s">
        <v>221</v>
      </c>
    </row>
    <row r="178" spans="1:8" ht="12.75">
      <c r="A178" s="2"/>
      <c r="B178" s="9">
        <v>5499</v>
      </c>
      <c r="C178" s="29" t="s">
        <v>444</v>
      </c>
      <c r="D178" s="24">
        <v>36000</v>
      </c>
      <c r="E178" s="24"/>
      <c r="F178" s="24"/>
      <c r="G178" s="24"/>
      <c r="H178" s="24"/>
    </row>
    <row r="179" spans="1:8" ht="12.75">
      <c r="A179" s="2"/>
      <c r="B179" s="9">
        <v>6121</v>
      </c>
      <c r="C179" s="4" t="s">
        <v>66</v>
      </c>
      <c r="D179" s="24">
        <v>0</v>
      </c>
      <c r="E179" s="24">
        <v>219577.69</v>
      </c>
      <c r="F179" s="24">
        <v>38936.59</v>
      </c>
      <c r="G179" s="24">
        <v>0</v>
      </c>
      <c r="H179" s="24">
        <v>0</v>
      </c>
    </row>
    <row r="180" spans="1:9" ht="12.75">
      <c r="A180" s="3"/>
      <c r="B180" s="9">
        <v>6122</v>
      </c>
      <c r="C180" s="4" t="s">
        <v>31</v>
      </c>
      <c r="D180" s="24">
        <v>50000</v>
      </c>
      <c r="E180" s="24">
        <v>0</v>
      </c>
      <c r="F180" s="24">
        <v>68970</v>
      </c>
      <c r="G180" s="24">
        <v>1155820.9</v>
      </c>
      <c r="H180" s="24">
        <v>212924</v>
      </c>
      <c r="I180" s="16" t="s">
        <v>435</v>
      </c>
    </row>
    <row r="181" spans="1:9" ht="12.75">
      <c r="A181" s="1" t="s">
        <v>52</v>
      </c>
      <c r="B181" s="9">
        <v>5162</v>
      </c>
      <c r="C181" s="4" t="s">
        <v>63</v>
      </c>
      <c r="D181" s="24">
        <v>7000</v>
      </c>
      <c r="E181" s="24">
        <v>3871.66</v>
      </c>
      <c r="F181" s="24">
        <v>3872.3</v>
      </c>
      <c r="G181" s="24">
        <v>3388.6</v>
      </c>
      <c r="H181" s="24">
        <v>1941</v>
      </c>
      <c r="I181" s="16" t="s">
        <v>233</v>
      </c>
    </row>
    <row r="182" spans="1:8" ht="12.75">
      <c r="A182" s="3"/>
      <c r="B182" s="9">
        <v>5212</v>
      </c>
      <c r="C182" s="29" t="s">
        <v>322</v>
      </c>
      <c r="D182" s="24">
        <v>0</v>
      </c>
      <c r="E182" s="24">
        <v>0</v>
      </c>
      <c r="F182" s="24">
        <v>0</v>
      </c>
      <c r="G182" s="24">
        <v>0</v>
      </c>
      <c r="H182" s="24">
        <v>50000</v>
      </c>
    </row>
    <row r="183" spans="1:9" ht="12.75">
      <c r="A183" s="4" t="s">
        <v>275</v>
      </c>
      <c r="B183" s="9">
        <v>5229</v>
      </c>
      <c r="C183" s="4" t="s">
        <v>270</v>
      </c>
      <c r="D183" s="24">
        <v>0</v>
      </c>
      <c r="E183" s="24">
        <v>0</v>
      </c>
      <c r="F183" s="24">
        <v>0</v>
      </c>
      <c r="G183" s="24">
        <v>10000</v>
      </c>
      <c r="H183" s="24">
        <v>10000</v>
      </c>
      <c r="I183" s="44" t="s">
        <v>357</v>
      </c>
    </row>
    <row r="184" spans="1:9" ht="12.75">
      <c r="A184" s="2" t="s">
        <v>29</v>
      </c>
      <c r="B184" s="4">
        <v>5137</v>
      </c>
      <c r="C184" s="4" t="s">
        <v>26</v>
      </c>
      <c r="D184" s="24">
        <v>30000</v>
      </c>
      <c r="E184" s="24">
        <v>46344.21</v>
      </c>
      <c r="F184" s="24">
        <v>31002.62</v>
      </c>
      <c r="G184" s="24">
        <v>26159</v>
      </c>
      <c r="H184" s="24">
        <v>32962</v>
      </c>
      <c r="I184" s="16" t="s">
        <v>295</v>
      </c>
    </row>
    <row r="185" spans="1:9" ht="12.75">
      <c r="A185" s="2"/>
      <c r="B185" s="4">
        <v>5139</v>
      </c>
      <c r="C185" s="4" t="s">
        <v>59</v>
      </c>
      <c r="D185" s="24">
        <v>10000</v>
      </c>
      <c r="E185" s="24">
        <v>4381</v>
      </c>
      <c r="F185" s="24">
        <v>2838</v>
      </c>
      <c r="G185" s="24">
        <v>5590</v>
      </c>
      <c r="H185" s="24">
        <v>8392</v>
      </c>
      <c r="I185" s="44" t="s">
        <v>296</v>
      </c>
    </row>
    <row r="186" spans="1:9" ht="12.75">
      <c r="A186" s="2"/>
      <c r="B186" s="4">
        <v>5151</v>
      </c>
      <c r="C186" s="4" t="s">
        <v>68</v>
      </c>
      <c r="D186" s="24">
        <v>20000</v>
      </c>
      <c r="E186" s="24">
        <v>18000</v>
      </c>
      <c r="F186" s="24">
        <v>20208</v>
      </c>
      <c r="G186" s="24">
        <v>17253</v>
      </c>
      <c r="H186" s="24">
        <v>21744</v>
      </c>
      <c r="I186" s="16" t="s">
        <v>280</v>
      </c>
    </row>
    <row r="187" spans="1:9" ht="12.75">
      <c r="A187" s="2"/>
      <c r="B187" s="4">
        <v>5154</v>
      </c>
      <c r="C187" s="4" t="s">
        <v>27</v>
      </c>
      <c r="D187" s="24">
        <v>54300</v>
      </c>
      <c r="E187" s="24">
        <v>60635</v>
      </c>
      <c r="F187" s="24">
        <v>32211.26</v>
      </c>
      <c r="G187" s="24">
        <v>34994</v>
      </c>
      <c r="H187" s="24">
        <v>45724.18</v>
      </c>
      <c r="I187" s="44" t="s">
        <v>433</v>
      </c>
    </row>
    <row r="188" spans="1:9" ht="12.75">
      <c r="A188" s="2"/>
      <c r="B188" s="4">
        <v>5169</v>
      </c>
      <c r="C188" s="4" t="s">
        <v>21</v>
      </c>
      <c r="D188" s="24">
        <v>25000</v>
      </c>
      <c r="E188" s="24">
        <v>18965.4</v>
      </c>
      <c r="F188" s="24">
        <v>37150</v>
      </c>
      <c r="G188" s="24">
        <v>39599</v>
      </c>
      <c r="H188" s="24">
        <v>16325</v>
      </c>
      <c r="I188" s="44" t="s">
        <v>297</v>
      </c>
    </row>
    <row r="189" spans="1:9" ht="12.75">
      <c r="A189" s="2"/>
      <c r="B189" s="4">
        <v>5171</v>
      </c>
      <c r="C189" s="4" t="s">
        <v>22</v>
      </c>
      <c r="D189" s="24">
        <v>200000</v>
      </c>
      <c r="E189" s="24">
        <v>292372.97</v>
      </c>
      <c r="F189" s="24">
        <v>9763.08</v>
      </c>
      <c r="G189" s="24">
        <v>69371.52</v>
      </c>
      <c r="H189" s="24">
        <v>122546.3</v>
      </c>
      <c r="I189" s="44" t="s">
        <v>281</v>
      </c>
    </row>
    <row r="190" spans="1:9" ht="12.75">
      <c r="A190" s="2"/>
      <c r="B190" s="4">
        <v>5192</v>
      </c>
      <c r="C190" s="4" t="s">
        <v>154</v>
      </c>
      <c r="D190" s="24">
        <v>0</v>
      </c>
      <c r="E190" s="24">
        <v>13605</v>
      </c>
      <c r="F190" s="24">
        <v>9334</v>
      </c>
      <c r="G190" s="24">
        <v>15393</v>
      </c>
      <c r="H190" s="24">
        <v>28126</v>
      </c>
      <c r="I190" s="16" t="s">
        <v>282</v>
      </c>
    </row>
    <row r="191" spans="1:8" ht="12.75">
      <c r="A191" s="2"/>
      <c r="B191" s="4">
        <v>6121</v>
      </c>
      <c r="C191" s="4" t="s">
        <v>276</v>
      </c>
      <c r="D191" s="24">
        <v>0</v>
      </c>
      <c r="E191" s="24">
        <v>94252.95</v>
      </c>
      <c r="F191" s="24">
        <v>0</v>
      </c>
      <c r="G191" s="24">
        <v>0</v>
      </c>
      <c r="H191" s="24">
        <v>0</v>
      </c>
    </row>
    <row r="192" spans="1:9" ht="12.75">
      <c r="A192" s="1" t="s">
        <v>30</v>
      </c>
      <c r="B192" s="4">
        <v>5021</v>
      </c>
      <c r="C192" s="4" t="s">
        <v>199</v>
      </c>
      <c r="D192" s="24">
        <v>0</v>
      </c>
      <c r="E192" s="24">
        <v>22515</v>
      </c>
      <c r="F192" s="24">
        <v>22800</v>
      </c>
      <c r="G192" s="24">
        <v>22650</v>
      </c>
      <c r="H192" s="24">
        <v>21000</v>
      </c>
      <c r="I192" s="16" t="s">
        <v>436</v>
      </c>
    </row>
    <row r="193" spans="1:9" ht="12.75">
      <c r="A193" s="2"/>
      <c r="B193" s="4">
        <v>5154</v>
      </c>
      <c r="C193" s="4" t="s">
        <v>27</v>
      </c>
      <c r="D193" s="24">
        <v>1177000</v>
      </c>
      <c r="E193" s="24">
        <v>559094.14</v>
      </c>
      <c r="F193" s="24">
        <v>599060.06</v>
      </c>
      <c r="G193" s="24">
        <v>523991.66</v>
      </c>
      <c r="H193" s="24">
        <v>420987</v>
      </c>
      <c r="I193" s="16" t="s">
        <v>433</v>
      </c>
    </row>
    <row r="194" spans="1:9" ht="12.75">
      <c r="A194" s="2"/>
      <c r="B194" s="4">
        <v>5169</v>
      </c>
      <c r="C194" s="4" t="s">
        <v>21</v>
      </c>
      <c r="D194" s="24">
        <v>10000</v>
      </c>
      <c r="E194" s="24">
        <v>5000</v>
      </c>
      <c r="F194" s="24">
        <v>1500</v>
      </c>
      <c r="G194" s="24">
        <v>8273</v>
      </c>
      <c r="H194" s="24">
        <v>8550</v>
      </c>
      <c r="I194" s="44" t="s">
        <v>437</v>
      </c>
    </row>
    <row r="195" spans="1:9" ht="12.75">
      <c r="A195" s="2"/>
      <c r="B195" s="4">
        <v>5171</v>
      </c>
      <c r="C195" s="4" t="s">
        <v>22</v>
      </c>
      <c r="D195" s="24">
        <v>345000</v>
      </c>
      <c r="E195" s="24">
        <v>139240</v>
      </c>
      <c r="F195" s="24">
        <v>356667.31</v>
      </c>
      <c r="G195" s="24">
        <v>99031.21</v>
      </c>
      <c r="H195" s="24">
        <v>197577.58</v>
      </c>
      <c r="I195" s="44" t="s">
        <v>283</v>
      </c>
    </row>
    <row r="196" spans="1:9" ht="12.75">
      <c r="A196" s="2"/>
      <c r="B196" s="4">
        <v>5192</v>
      </c>
      <c r="C196" s="29" t="s">
        <v>187</v>
      </c>
      <c r="D196" s="24">
        <v>0</v>
      </c>
      <c r="E196" s="24">
        <v>0</v>
      </c>
      <c r="F196" s="24">
        <v>0</v>
      </c>
      <c r="G196" s="24">
        <v>3000</v>
      </c>
      <c r="H196" s="24">
        <v>0</v>
      </c>
      <c r="I196" s="44"/>
    </row>
    <row r="197" spans="1:9" ht="12.75">
      <c r="A197" s="2"/>
      <c r="B197" s="4">
        <v>6121</v>
      </c>
      <c r="C197" s="4" t="s">
        <v>66</v>
      </c>
      <c r="D197" s="24">
        <v>0</v>
      </c>
      <c r="E197" s="24">
        <v>0</v>
      </c>
      <c r="F197" s="24">
        <v>0</v>
      </c>
      <c r="G197" s="24">
        <v>0</v>
      </c>
      <c r="H197" s="24">
        <v>103594</v>
      </c>
      <c r="I197" s="16" t="s">
        <v>206</v>
      </c>
    </row>
    <row r="198" spans="1:9" ht="12.75">
      <c r="A198" s="3"/>
      <c r="B198" s="4">
        <v>6122</v>
      </c>
      <c r="C198" s="4" t="s">
        <v>31</v>
      </c>
      <c r="D198" s="24">
        <v>345000</v>
      </c>
      <c r="E198" s="24">
        <v>0</v>
      </c>
      <c r="F198" s="24">
        <v>0</v>
      </c>
      <c r="G198" s="24">
        <v>0</v>
      </c>
      <c r="H198" s="24">
        <v>0</v>
      </c>
      <c r="I198" s="16" t="s">
        <v>438</v>
      </c>
    </row>
    <row r="199" spans="1:9" ht="12.75">
      <c r="A199" s="1" t="s">
        <v>54</v>
      </c>
      <c r="B199" s="4">
        <v>5134</v>
      </c>
      <c r="C199" s="4" t="s">
        <v>74</v>
      </c>
      <c r="D199" s="24">
        <v>6000</v>
      </c>
      <c r="E199" s="24">
        <v>0</v>
      </c>
      <c r="F199" s="24">
        <v>1368</v>
      </c>
      <c r="G199" s="24">
        <v>0</v>
      </c>
      <c r="H199" s="24">
        <v>0</v>
      </c>
      <c r="I199" s="50" t="s">
        <v>260</v>
      </c>
    </row>
    <row r="200" spans="1:9" ht="12.75">
      <c r="A200" s="2"/>
      <c r="B200" s="4">
        <v>5139</v>
      </c>
      <c r="C200" s="4" t="s">
        <v>59</v>
      </c>
      <c r="D200" s="24">
        <v>10000</v>
      </c>
      <c r="E200" s="24">
        <v>1135</v>
      </c>
      <c r="F200" s="24">
        <v>21232.18</v>
      </c>
      <c r="G200" s="24">
        <v>5278.4</v>
      </c>
      <c r="H200" s="24">
        <v>4537</v>
      </c>
      <c r="I200" s="44" t="s">
        <v>261</v>
      </c>
    </row>
    <row r="201" spans="1:9" ht="12.75">
      <c r="A201" s="2"/>
      <c r="B201" s="4">
        <v>5164</v>
      </c>
      <c r="C201" s="4" t="s">
        <v>71</v>
      </c>
      <c r="D201" s="24">
        <v>0</v>
      </c>
      <c r="E201" s="24">
        <v>0</v>
      </c>
      <c r="F201" s="24">
        <v>0</v>
      </c>
      <c r="G201" s="24">
        <v>10375.75</v>
      </c>
      <c r="H201" s="24">
        <v>11041.25</v>
      </c>
      <c r="I201" s="16" t="s">
        <v>348</v>
      </c>
    </row>
    <row r="202" spans="1:9" ht="12.75">
      <c r="A202" s="2"/>
      <c r="B202" s="4">
        <v>5169</v>
      </c>
      <c r="C202" s="4" t="s">
        <v>21</v>
      </c>
      <c r="D202" s="24">
        <v>15000</v>
      </c>
      <c r="E202" s="24">
        <v>0</v>
      </c>
      <c r="F202" s="24">
        <v>0</v>
      </c>
      <c r="G202" s="24">
        <v>24200</v>
      </c>
      <c r="H202" s="24">
        <v>0</v>
      </c>
      <c r="I202" s="44" t="s">
        <v>439</v>
      </c>
    </row>
    <row r="203" spans="1:8" ht="12.75">
      <c r="A203" s="2"/>
      <c r="B203" s="4">
        <v>5171</v>
      </c>
      <c r="C203" s="4" t="s">
        <v>22</v>
      </c>
      <c r="D203" s="24">
        <v>0</v>
      </c>
      <c r="E203" s="24">
        <v>0</v>
      </c>
      <c r="F203" s="24">
        <v>152157.5</v>
      </c>
      <c r="G203" s="24">
        <v>139646</v>
      </c>
      <c r="H203" s="24">
        <v>109142</v>
      </c>
    </row>
    <row r="204" spans="1:9" ht="12.75">
      <c r="A204" s="3"/>
      <c r="B204" s="4">
        <v>6121</v>
      </c>
      <c r="C204" s="29" t="s">
        <v>66</v>
      </c>
      <c r="D204" s="24">
        <v>400000</v>
      </c>
      <c r="E204" s="24">
        <v>0</v>
      </c>
      <c r="F204" s="24">
        <v>0</v>
      </c>
      <c r="G204" s="24">
        <v>0</v>
      </c>
      <c r="H204" s="24">
        <v>0</v>
      </c>
      <c r="I204" s="44" t="s">
        <v>379</v>
      </c>
    </row>
    <row r="205" spans="1:9" ht="12.75">
      <c r="A205" s="4" t="s">
        <v>72</v>
      </c>
      <c r="B205" s="9">
        <v>6119</v>
      </c>
      <c r="C205" s="4" t="s">
        <v>73</v>
      </c>
      <c r="D205" s="24">
        <v>592900</v>
      </c>
      <c r="E205" s="24">
        <v>84288.6</v>
      </c>
      <c r="F205" s="24">
        <v>0</v>
      </c>
      <c r="G205" s="24">
        <v>0</v>
      </c>
      <c r="H205" s="24">
        <v>114950</v>
      </c>
      <c r="I205" s="44" t="s">
        <v>440</v>
      </c>
    </row>
    <row r="206" spans="1:9" ht="12.75">
      <c r="A206" s="2" t="s">
        <v>9</v>
      </c>
      <c r="B206" s="4">
        <v>5011</v>
      </c>
      <c r="C206" s="4" t="s">
        <v>46</v>
      </c>
      <c r="D206" s="24">
        <v>1220000</v>
      </c>
      <c r="E206" s="24">
        <v>1042536</v>
      </c>
      <c r="F206" s="24">
        <v>944309</v>
      </c>
      <c r="G206" s="24">
        <v>911778</v>
      </c>
      <c r="H206" s="24">
        <v>747732</v>
      </c>
      <c r="I206" s="44"/>
    </row>
    <row r="207" spans="1:9" ht="12.75">
      <c r="A207" s="2"/>
      <c r="B207" s="4">
        <v>5021</v>
      </c>
      <c r="C207" s="4" t="s">
        <v>156</v>
      </c>
      <c r="D207" s="24">
        <v>110000</v>
      </c>
      <c r="E207" s="24">
        <v>128543</v>
      </c>
      <c r="F207" s="24">
        <v>134385</v>
      </c>
      <c r="G207" s="24">
        <v>107623</v>
      </c>
      <c r="H207" s="24">
        <v>44490</v>
      </c>
      <c r="I207" s="16" t="s">
        <v>298</v>
      </c>
    </row>
    <row r="208" spans="1:9" ht="12.75">
      <c r="A208" s="2"/>
      <c r="B208" s="4">
        <v>5031</v>
      </c>
      <c r="C208" s="4" t="s">
        <v>58</v>
      </c>
      <c r="D208" s="24">
        <v>330300</v>
      </c>
      <c r="E208" s="24">
        <v>281453</v>
      </c>
      <c r="F208" s="24">
        <v>265325</v>
      </c>
      <c r="G208" s="24">
        <v>254011</v>
      </c>
      <c r="H208" s="24">
        <v>196811</v>
      </c>
      <c r="I208" s="55">
        <v>0.248</v>
      </c>
    </row>
    <row r="209" spans="1:9" ht="12.75">
      <c r="A209" s="2"/>
      <c r="B209" s="4">
        <v>5032</v>
      </c>
      <c r="C209" s="4" t="s">
        <v>47</v>
      </c>
      <c r="D209" s="24">
        <v>119700</v>
      </c>
      <c r="E209" s="24">
        <v>103325</v>
      </c>
      <c r="F209" s="24">
        <v>96044</v>
      </c>
      <c r="G209" s="24">
        <v>91754</v>
      </c>
      <c r="H209" s="24">
        <v>70777</v>
      </c>
      <c r="I209" s="43">
        <v>0.09</v>
      </c>
    </row>
    <row r="210" spans="1:9" ht="12.75">
      <c r="A210" s="2"/>
      <c r="B210" s="4">
        <v>5134</v>
      </c>
      <c r="C210" s="4" t="s">
        <v>74</v>
      </c>
      <c r="D210" s="24">
        <v>20000</v>
      </c>
      <c r="E210" s="24">
        <v>0</v>
      </c>
      <c r="F210" s="24">
        <v>24146</v>
      </c>
      <c r="G210" s="24">
        <v>598</v>
      </c>
      <c r="H210" s="24">
        <v>51811</v>
      </c>
      <c r="I210" s="16" t="s">
        <v>299</v>
      </c>
    </row>
    <row r="211" spans="1:9" ht="12.75">
      <c r="A211" s="2"/>
      <c r="B211" s="4">
        <v>5137</v>
      </c>
      <c r="C211" s="4" t="s">
        <v>26</v>
      </c>
      <c r="D211" s="24">
        <v>110000</v>
      </c>
      <c r="E211" s="24">
        <v>126795.6</v>
      </c>
      <c r="F211" s="24">
        <v>29718.7</v>
      </c>
      <c r="G211" s="24">
        <v>45009</v>
      </c>
      <c r="H211" s="24">
        <v>114029</v>
      </c>
      <c r="I211" s="16" t="s">
        <v>380</v>
      </c>
    </row>
    <row r="212" spans="1:9" ht="12.75">
      <c r="A212" s="2"/>
      <c r="B212" s="4">
        <v>5139</v>
      </c>
      <c r="C212" s="4" t="s">
        <v>59</v>
      </c>
      <c r="D212" s="24">
        <v>402500</v>
      </c>
      <c r="E212" s="24">
        <v>382478.44</v>
      </c>
      <c r="F212" s="24">
        <v>289198.75</v>
      </c>
      <c r="G212" s="24">
        <v>229896.99</v>
      </c>
      <c r="H212" s="24">
        <v>270290.71</v>
      </c>
      <c r="I212" s="44" t="s">
        <v>262</v>
      </c>
    </row>
    <row r="213" spans="1:9" ht="12.75">
      <c r="A213" s="2"/>
      <c r="B213" s="4">
        <v>5154</v>
      </c>
      <c r="C213" s="4" t="s">
        <v>27</v>
      </c>
      <c r="D213" s="24">
        <v>484800</v>
      </c>
      <c r="E213" s="24">
        <v>276627.02</v>
      </c>
      <c r="F213" s="24">
        <v>209530.82</v>
      </c>
      <c r="G213" s="24">
        <v>128826.36</v>
      </c>
      <c r="H213" s="24">
        <v>52898.71</v>
      </c>
      <c r="I213" s="44" t="s">
        <v>433</v>
      </c>
    </row>
    <row r="214" spans="1:9" ht="12.75">
      <c r="A214" s="2"/>
      <c r="B214" s="4">
        <v>5156</v>
      </c>
      <c r="C214" s="4" t="s">
        <v>34</v>
      </c>
      <c r="D214" s="24">
        <v>185000</v>
      </c>
      <c r="E214" s="24">
        <v>144977.25</v>
      </c>
      <c r="F214" s="24">
        <v>93877.46</v>
      </c>
      <c r="G214" s="24">
        <v>158344.4</v>
      </c>
      <c r="H214" s="24">
        <v>176682.4</v>
      </c>
      <c r="I214" s="44" t="s">
        <v>429</v>
      </c>
    </row>
    <row r="215" spans="1:9" ht="12.75" customHeight="1">
      <c r="A215" s="2"/>
      <c r="B215" s="4">
        <v>5162</v>
      </c>
      <c r="C215" s="4" t="s">
        <v>63</v>
      </c>
      <c r="D215" s="24">
        <v>32400</v>
      </c>
      <c r="E215" s="24">
        <v>30595.06</v>
      </c>
      <c r="F215" s="24">
        <v>28583.39</v>
      </c>
      <c r="G215" s="24">
        <v>28319.93</v>
      </c>
      <c r="H215" s="24">
        <v>34884.01</v>
      </c>
      <c r="I215" s="44" t="s">
        <v>332</v>
      </c>
    </row>
    <row r="216" spans="1:9" ht="12.75" customHeight="1">
      <c r="A216" s="2"/>
      <c r="B216" s="4">
        <v>5163</v>
      </c>
      <c r="C216" s="4" t="s">
        <v>169</v>
      </c>
      <c r="D216" s="24">
        <v>436500</v>
      </c>
      <c r="E216" s="24">
        <v>456083.67</v>
      </c>
      <c r="F216" s="24">
        <v>447383.04</v>
      </c>
      <c r="G216" s="24">
        <v>470560.04</v>
      </c>
      <c r="H216" s="24">
        <v>455872.59</v>
      </c>
      <c r="I216" s="44" t="s">
        <v>371</v>
      </c>
    </row>
    <row r="217" spans="1:9" ht="12.75">
      <c r="A217" s="2"/>
      <c r="B217" s="4">
        <v>5164</v>
      </c>
      <c r="C217" s="4" t="s">
        <v>71</v>
      </c>
      <c r="D217" s="24">
        <v>135000</v>
      </c>
      <c r="E217" s="24">
        <v>107090.9</v>
      </c>
      <c r="F217" s="24">
        <v>99217.61</v>
      </c>
      <c r="G217" s="24">
        <v>99679</v>
      </c>
      <c r="H217" s="24">
        <v>100718</v>
      </c>
      <c r="I217" s="44" t="s">
        <v>441</v>
      </c>
    </row>
    <row r="218" spans="1:9" ht="12.75">
      <c r="A218" s="2"/>
      <c r="B218" s="4">
        <v>5167</v>
      </c>
      <c r="C218" s="4" t="s">
        <v>75</v>
      </c>
      <c r="D218" s="24">
        <v>10000</v>
      </c>
      <c r="E218" s="24">
        <v>0</v>
      </c>
      <c r="F218" s="24">
        <v>0</v>
      </c>
      <c r="G218" s="24">
        <v>0</v>
      </c>
      <c r="H218" s="24">
        <v>0</v>
      </c>
      <c r="I218" s="16" t="s">
        <v>442</v>
      </c>
    </row>
    <row r="219" spans="1:9" ht="12.75">
      <c r="A219" s="2"/>
      <c r="B219" s="4">
        <v>5168</v>
      </c>
      <c r="C219" s="29" t="s">
        <v>258</v>
      </c>
      <c r="D219" s="24">
        <v>45000</v>
      </c>
      <c r="E219" s="24">
        <v>34399.5</v>
      </c>
      <c r="F219" s="24">
        <v>26136</v>
      </c>
      <c r="G219" s="24">
        <v>34606.5</v>
      </c>
      <c r="H219" s="24">
        <v>49430</v>
      </c>
      <c r="I219" s="44" t="s">
        <v>333</v>
      </c>
    </row>
    <row r="220" spans="1:9" ht="12.75">
      <c r="A220" s="2"/>
      <c r="B220" s="4">
        <v>5169</v>
      </c>
      <c r="C220" s="4" t="s">
        <v>21</v>
      </c>
      <c r="D220" s="24">
        <v>350000</v>
      </c>
      <c r="E220" s="24">
        <v>480034.87</v>
      </c>
      <c r="F220" s="24">
        <v>240901</v>
      </c>
      <c r="G220" s="24">
        <v>398090.9</v>
      </c>
      <c r="H220" s="24">
        <v>260065</v>
      </c>
      <c r="I220" s="44" t="s">
        <v>443</v>
      </c>
    </row>
    <row r="221" spans="1:9" ht="12.75">
      <c r="A221" s="2"/>
      <c r="B221" s="4">
        <v>5171</v>
      </c>
      <c r="C221" s="4" t="s">
        <v>22</v>
      </c>
      <c r="D221" s="24">
        <v>350000</v>
      </c>
      <c r="E221" s="24">
        <v>260654.95</v>
      </c>
      <c r="F221" s="24">
        <v>251241.31</v>
      </c>
      <c r="G221" s="24">
        <v>318112.8</v>
      </c>
      <c r="H221" s="24">
        <v>397700.74</v>
      </c>
      <c r="I221" s="44" t="s">
        <v>300</v>
      </c>
    </row>
    <row r="222" spans="1:9" ht="12.75">
      <c r="A222" s="2"/>
      <c r="B222" s="4">
        <v>5173</v>
      </c>
      <c r="C222" s="4" t="s">
        <v>48</v>
      </c>
      <c r="D222" s="24">
        <v>20000</v>
      </c>
      <c r="E222" s="24">
        <v>11734</v>
      </c>
      <c r="F222" s="24">
        <v>9805</v>
      </c>
      <c r="G222" s="24">
        <v>10293</v>
      </c>
      <c r="H222" s="24">
        <v>20326</v>
      </c>
      <c r="I222" s="44" t="s">
        <v>255</v>
      </c>
    </row>
    <row r="223" spans="1:9" ht="12.75">
      <c r="A223" s="2"/>
      <c r="B223" s="4">
        <v>5192</v>
      </c>
      <c r="C223" s="4" t="s">
        <v>338</v>
      </c>
      <c r="D223" s="24">
        <v>135100</v>
      </c>
      <c r="E223" s="24">
        <v>145900</v>
      </c>
      <c r="F223" s="24">
        <v>180560</v>
      </c>
      <c r="G223" s="24">
        <v>417541</v>
      </c>
      <c r="H223" s="24">
        <v>0</v>
      </c>
      <c r="I223" s="44" t="s">
        <v>334</v>
      </c>
    </row>
    <row r="224" spans="1:9" ht="12.75">
      <c r="A224" s="2"/>
      <c r="B224" s="4">
        <v>5424</v>
      </c>
      <c r="C224" s="4" t="s">
        <v>219</v>
      </c>
      <c r="D224" s="24">
        <v>0</v>
      </c>
      <c r="E224" s="24">
        <v>4892</v>
      </c>
      <c r="F224" s="24">
        <v>6782</v>
      </c>
      <c r="G224" s="24">
        <v>5875</v>
      </c>
      <c r="H224" s="24">
        <v>3477</v>
      </c>
      <c r="I224" s="16" t="s">
        <v>222</v>
      </c>
    </row>
    <row r="225" spans="1:8" ht="12.75">
      <c r="A225" s="2"/>
      <c r="B225" s="4">
        <v>5499</v>
      </c>
      <c r="C225" s="4" t="s">
        <v>444</v>
      </c>
      <c r="D225" s="24">
        <v>60000</v>
      </c>
      <c r="E225" s="24"/>
      <c r="F225" s="24"/>
      <c r="G225" s="24"/>
      <c r="H225" s="24"/>
    </row>
    <row r="226" spans="1:9" ht="12.75">
      <c r="A226" s="2"/>
      <c r="B226" s="4">
        <v>6121</v>
      </c>
      <c r="C226" s="4" t="s">
        <v>66</v>
      </c>
      <c r="D226" s="24">
        <v>750000</v>
      </c>
      <c r="E226" s="24">
        <v>511549.29</v>
      </c>
      <c r="F226" s="24">
        <v>463536.48</v>
      </c>
      <c r="G226" s="24">
        <v>197820</v>
      </c>
      <c r="H226" s="24">
        <v>663480</v>
      </c>
      <c r="I226" s="44" t="s">
        <v>445</v>
      </c>
    </row>
    <row r="227" spans="1:9" ht="12.75">
      <c r="A227" s="11"/>
      <c r="B227" s="4">
        <v>6122</v>
      </c>
      <c r="C227" s="4" t="s">
        <v>31</v>
      </c>
      <c r="D227" s="24">
        <v>150000</v>
      </c>
      <c r="E227" s="24">
        <v>26541</v>
      </c>
      <c r="F227" s="24">
        <v>0</v>
      </c>
      <c r="G227" s="24">
        <v>215252.6</v>
      </c>
      <c r="H227" s="24">
        <v>1478420</v>
      </c>
      <c r="I227" s="44" t="s">
        <v>474</v>
      </c>
    </row>
    <row r="228" spans="1:9" ht="12.75">
      <c r="A228" s="2"/>
      <c r="B228" s="4">
        <v>6130</v>
      </c>
      <c r="C228" s="4" t="s">
        <v>126</v>
      </c>
      <c r="D228" s="24">
        <v>3700000</v>
      </c>
      <c r="E228" s="24">
        <v>0</v>
      </c>
      <c r="F228" s="24">
        <v>0</v>
      </c>
      <c r="G228" s="24">
        <v>657190</v>
      </c>
      <c r="H228" s="24">
        <v>544400</v>
      </c>
      <c r="I228" s="44" t="s">
        <v>475</v>
      </c>
    </row>
    <row r="229" spans="1:9" ht="12.75">
      <c r="A229" s="1" t="s">
        <v>76</v>
      </c>
      <c r="B229" s="4">
        <v>5169</v>
      </c>
      <c r="C229" s="4" t="s">
        <v>21</v>
      </c>
      <c r="D229" s="24">
        <v>200000</v>
      </c>
      <c r="E229" s="24">
        <v>93029.04</v>
      </c>
      <c r="F229" s="24">
        <v>119105.27</v>
      </c>
      <c r="G229" s="24">
        <v>70895.86</v>
      </c>
      <c r="H229" s="24">
        <v>83304</v>
      </c>
      <c r="I229" s="16" t="s">
        <v>446</v>
      </c>
    </row>
    <row r="230" spans="1:8" ht="12.75">
      <c r="A230" s="1" t="s">
        <v>77</v>
      </c>
      <c r="B230" s="9">
        <v>5137</v>
      </c>
      <c r="C230" s="29" t="s">
        <v>289</v>
      </c>
      <c r="D230" s="24">
        <v>0</v>
      </c>
      <c r="E230" s="24">
        <v>4001</v>
      </c>
      <c r="F230" s="24">
        <v>0</v>
      </c>
      <c r="G230" s="24">
        <v>15730</v>
      </c>
      <c r="H230" s="24">
        <v>0</v>
      </c>
    </row>
    <row r="231" spans="1:9" ht="12.75">
      <c r="A231" s="2"/>
      <c r="B231" s="9">
        <v>5139</v>
      </c>
      <c r="C231" s="4" t="s">
        <v>59</v>
      </c>
      <c r="D231" s="24">
        <v>30000</v>
      </c>
      <c r="E231" s="24">
        <v>0</v>
      </c>
      <c r="F231" s="24">
        <v>32</v>
      </c>
      <c r="G231" s="24">
        <v>23595</v>
      </c>
      <c r="H231" s="24">
        <v>1054</v>
      </c>
      <c r="I231" s="16" t="s">
        <v>252</v>
      </c>
    </row>
    <row r="232" spans="1:9" ht="12.75">
      <c r="A232" s="2"/>
      <c r="B232" s="9">
        <v>5169</v>
      </c>
      <c r="C232" s="4" t="s">
        <v>21</v>
      </c>
      <c r="D232" s="24">
        <v>4077300</v>
      </c>
      <c r="E232" s="24">
        <v>3251237.76</v>
      </c>
      <c r="F232" s="24">
        <v>3133335.36</v>
      </c>
      <c r="G232" s="24">
        <v>3207196.39</v>
      </c>
      <c r="H232" s="24">
        <v>2987939.62</v>
      </c>
      <c r="I232" s="44" t="s">
        <v>447</v>
      </c>
    </row>
    <row r="233" spans="1:9" ht="12.75">
      <c r="A233" s="2"/>
      <c r="B233" s="9">
        <v>6121</v>
      </c>
      <c r="C233" s="4" t="s">
        <v>60</v>
      </c>
      <c r="D233" s="24">
        <v>0</v>
      </c>
      <c r="E233" s="24">
        <v>0</v>
      </c>
      <c r="F233" s="24">
        <v>0</v>
      </c>
      <c r="G233" s="24">
        <v>30250</v>
      </c>
      <c r="H233" s="24">
        <v>1225804.92</v>
      </c>
      <c r="I233" s="44"/>
    </row>
    <row r="234" spans="1:9" ht="12.75">
      <c r="A234" s="2"/>
      <c r="B234" s="9">
        <v>6122</v>
      </c>
      <c r="C234" s="29" t="s">
        <v>31</v>
      </c>
      <c r="D234" s="24">
        <v>0</v>
      </c>
      <c r="E234" s="24">
        <v>0</v>
      </c>
      <c r="F234" s="24">
        <v>123662</v>
      </c>
      <c r="G234" s="24">
        <v>0</v>
      </c>
      <c r="H234" s="24">
        <v>632927</v>
      </c>
      <c r="I234" s="44" t="s">
        <v>229</v>
      </c>
    </row>
    <row r="235" spans="1:8" ht="12.75">
      <c r="A235" s="1" t="s">
        <v>78</v>
      </c>
      <c r="B235" s="9">
        <v>5137</v>
      </c>
      <c r="C235" s="29" t="s">
        <v>26</v>
      </c>
      <c r="D235" s="24">
        <v>0</v>
      </c>
      <c r="E235" s="24">
        <v>0</v>
      </c>
      <c r="F235" s="24">
        <v>0</v>
      </c>
      <c r="G235" s="24">
        <v>23595</v>
      </c>
      <c r="H235" s="24">
        <v>70785</v>
      </c>
    </row>
    <row r="236" spans="1:9" ht="12.75">
      <c r="A236" s="2"/>
      <c r="B236" s="9">
        <v>5139</v>
      </c>
      <c r="C236" s="4" t="s">
        <v>59</v>
      </c>
      <c r="D236" s="24">
        <v>30000</v>
      </c>
      <c r="E236" s="24">
        <v>0</v>
      </c>
      <c r="F236" s="24">
        <v>0</v>
      </c>
      <c r="G236" s="24">
        <v>23595</v>
      </c>
      <c r="H236" s="24">
        <v>0</v>
      </c>
      <c r="I236" s="16" t="s">
        <v>252</v>
      </c>
    </row>
    <row r="237" spans="1:9" ht="12.75">
      <c r="A237" s="3"/>
      <c r="B237" s="9">
        <v>5169</v>
      </c>
      <c r="C237" s="4" t="s">
        <v>21</v>
      </c>
      <c r="D237" s="24">
        <v>1495000</v>
      </c>
      <c r="E237" s="24">
        <v>1292867.41</v>
      </c>
      <c r="F237" s="24">
        <v>1193460.62</v>
      </c>
      <c r="G237" s="24">
        <v>1186489.22</v>
      </c>
      <c r="H237" s="24">
        <v>999465</v>
      </c>
      <c r="I237" s="44" t="s">
        <v>448</v>
      </c>
    </row>
    <row r="238" spans="1:9" ht="12.75">
      <c r="A238" s="4" t="s">
        <v>390</v>
      </c>
      <c r="B238" s="9">
        <v>5222</v>
      </c>
      <c r="C238" s="4" t="s">
        <v>321</v>
      </c>
      <c r="D238" s="24">
        <v>0</v>
      </c>
      <c r="E238" s="24">
        <v>5000</v>
      </c>
      <c r="F238" s="24">
        <v>0</v>
      </c>
      <c r="G238" s="24">
        <v>0</v>
      </c>
      <c r="H238" s="24">
        <v>0</v>
      </c>
      <c r="I238" s="44"/>
    </row>
    <row r="239" spans="1:9" ht="12.75">
      <c r="A239" s="39" t="s">
        <v>266</v>
      </c>
      <c r="B239" s="9">
        <v>5137</v>
      </c>
      <c r="C239" s="29" t="s">
        <v>289</v>
      </c>
      <c r="D239" s="24">
        <v>0</v>
      </c>
      <c r="E239" s="24">
        <v>0</v>
      </c>
      <c r="F239" s="24">
        <v>0</v>
      </c>
      <c r="G239" s="24">
        <v>0</v>
      </c>
      <c r="H239" s="24">
        <v>52000</v>
      </c>
      <c r="I239" s="44" t="s">
        <v>206</v>
      </c>
    </row>
    <row r="240" spans="1:9" ht="12.75">
      <c r="A240" s="49"/>
      <c r="B240" s="9">
        <v>5139</v>
      </c>
      <c r="C240" s="29" t="s">
        <v>59</v>
      </c>
      <c r="D240" s="24">
        <v>50000</v>
      </c>
      <c r="E240" s="24">
        <v>76866.65</v>
      </c>
      <c r="F240" s="24">
        <v>293636</v>
      </c>
      <c r="G240" s="24">
        <v>61770</v>
      </c>
      <c r="H240" s="24">
        <v>71486</v>
      </c>
      <c r="I240" s="44" t="s">
        <v>372</v>
      </c>
    </row>
    <row r="241" spans="1:9" ht="12.75">
      <c r="A241" s="2"/>
      <c r="B241" s="9">
        <v>5169</v>
      </c>
      <c r="C241" s="29" t="s">
        <v>21</v>
      </c>
      <c r="D241" s="24">
        <v>100000</v>
      </c>
      <c r="E241" s="24">
        <v>269321.85</v>
      </c>
      <c r="F241" s="24">
        <v>15730</v>
      </c>
      <c r="G241" s="24">
        <v>204029</v>
      </c>
      <c r="H241" s="24">
        <v>28341</v>
      </c>
      <c r="I241" s="44" t="s">
        <v>449</v>
      </c>
    </row>
    <row r="242" spans="1:9" ht="12.75">
      <c r="A242" s="3"/>
      <c r="B242" s="9">
        <v>5175</v>
      </c>
      <c r="C242" s="29" t="s">
        <v>81</v>
      </c>
      <c r="D242" s="24">
        <v>0</v>
      </c>
      <c r="E242" s="24">
        <v>977</v>
      </c>
      <c r="F242" s="24">
        <v>200</v>
      </c>
      <c r="G242" s="24">
        <v>0</v>
      </c>
      <c r="H242" s="24">
        <v>0</v>
      </c>
      <c r="I242" s="44" t="s">
        <v>271</v>
      </c>
    </row>
    <row r="243" spans="1:9" ht="12.75">
      <c r="A243" s="4" t="s">
        <v>225</v>
      </c>
      <c r="B243" s="9">
        <v>5499</v>
      </c>
      <c r="C243" s="4" t="s">
        <v>226</v>
      </c>
      <c r="D243" s="24">
        <v>50000</v>
      </c>
      <c r="E243" s="24">
        <v>22950</v>
      </c>
      <c r="F243" s="24">
        <v>22580</v>
      </c>
      <c r="G243" s="24">
        <v>25910</v>
      </c>
      <c r="H243" s="24">
        <v>30410</v>
      </c>
      <c r="I243" s="16" t="s">
        <v>450</v>
      </c>
    </row>
    <row r="244" spans="1:9" ht="12.75">
      <c r="A244" s="29" t="s">
        <v>224</v>
      </c>
      <c r="B244" s="9">
        <v>5492</v>
      </c>
      <c r="C244" s="29" t="s">
        <v>344</v>
      </c>
      <c r="D244" s="24">
        <v>0</v>
      </c>
      <c r="E244" s="24">
        <v>0</v>
      </c>
      <c r="F244" s="24">
        <v>0</v>
      </c>
      <c r="G244" s="24">
        <v>10000</v>
      </c>
      <c r="H244" s="24">
        <v>0</v>
      </c>
      <c r="I244" s="44" t="s">
        <v>206</v>
      </c>
    </row>
    <row r="245" spans="1:9" ht="12.75">
      <c r="A245" s="29" t="s">
        <v>345</v>
      </c>
      <c r="B245" s="9">
        <v>5492</v>
      </c>
      <c r="C245" s="29" t="s">
        <v>344</v>
      </c>
      <c r="D245" s="24">
        <v>0</v>
      </c>
      <c r="E245" s="24">
        <v>0</v>
      </c>
      <c r="F245" s="24">
        <v>0</v>
      </c>
      <c r="G245" s="24">
        <v>10000</v>
      </c>
      <c r="H245" s="24">
        <v>0</v>
      </c>
      <c r="I245" s="16" t="s">
        <v>206</v>
      </c>
    </row>
    <row r="246" spans="1:9" ht="12.75">
      <c r="A246" s="2" t="s">
        <v>165</v>
      </c>
      <c r="B246" s="9">
        <v>5011</v>
      </c>
      <c r="C246" s="4" t="s">
        <v>46</v>
      </c>
      <c r="D246" s="24">
        <v>360000</v>
      </c>
      <c r="E246" s="24">
        <v>308153</v>
      </c>
      <c r="F246" s="24">
        <v>293280</v>
      </c>
      <c r="G246" s="24">
        <v>283106</v>
      </c>
      <c r="H246" s="24">
        <v>260526</v>
      </c>
      <c r="I246" s="44"/>
    </row>
    <row r="247" spans="1:9" ht="12.75">
      <c r="A247" s="2"/>
      <c r="B247" s="9">
        <v>5021</v>
      </c>
      <c r="C247" s="4" t="s">
        <v>199</v>
      </c>
      <c r="D247" s="24">
        <v>100000</v>
      </c>
      <c r="E247" s="24">
        <v>102400</v>
      </c>
      <c r="F247" s="24">
        <v>89400</v>
      </c>
      <c r="G247" s="24">
        <v>92400</v>
      </c>
      <c r="H247" s="24">
        <v>110803</v>
      </c>
      <c r="I247" s="16" t="s">
        <v>451</v>
      </c>
    </row>
    <row r="248" spans="1:9" ht="12.75">
      <c r="A248" s="2"/>
      <c r="B248" s="9">
        <v>5031</v>
      </c>
      <c r="C248" s="4" t="s">
        <v>58</v>
      </c>
      <c r="D248" s="24">
        <v>89300</v>
      </c>
      <c r="E248" s="24">
        <v>75776</v>
      </c>
      <c r="F248" s="24">
        <v>77702</v>
      </c>
      <c r="G248" s="24">
        <v>65525</v>
      </c>
      <c r="H248" s="24">
        <v>74760</v>
      </c>
      <c r="I248" s="50" t="s">
        <v>329</v>
      </c>
    </row>
    <row r="249" spans="1:9" ht="12.75">
      <c r="A249" s="2"/>
      <c r="B249" s="9">
        <v>5032</v>
      </c>
      <c r="C249" s="4" t="s">
        <v>61</v>
      </c>
      <c r="D249" s="24">
        <v>32400</v>
      </c>
      <c r="E249" s="24">
        <v>27498</v>
      </c>
      <c r="F249" s="24">
        <v>28196</v>
      </c>
      <c r="G249" s="24">
        <v>23679</v>
      </c>
      <c r="H249" s="24">
        <v>26915</v>
      </c>
      <c r="I249" s="43" t="s">
        <v>240</v>
      </c>
    </row>
    <row r="250" spans="1:9" ht="12.75">
      <c r="A250" s="2"/>
      <c r="B250" s="9">
        <v>5137</v>
      </c>
      <c r="C250" s="4" t="s">
        <v>26</v>
      </c>
      <c r="D250" s="24">
        <v>0</v>
      </c>
      <c r="E250" s="24">
        <v>0</v>
      </c>
      <c r="F250" s="24">
        <v>0</v>
      </c>
      <c r="G250" s="24">
        <v>26778</v>
      </c>
      <c r="H250" s="24">
        <v>0</v>
      </c>
      <c r="I250" s="44" t="s">
        <v>206</v>
      </c>
    </row>
    <row r="251" spans="1:9" ht="12.75">
      <c r="A251" s="2"/>
      <c r="B251" s="9">
        <v>5139</v>
      </c>
      <c r="C251" s="4" t="s">
        <v>59</v>
      </c>
      <c r="D251" s="24">
        <v>10000</v>
      </c>
      <c r="E251" s="24">
        <v>6247.12</v>
      </c>
      <c r="F251" s="24">
        <v>21182.47</v>
      </c>
      <c r="G251" s="24">
        <v>6904</v>
      </c>
      <c r="H251" s="24">
        <v>1450</v>
      </c>
      <c r="I251" s="44" t="s">
        <v>349</v>
      </c>
    </row>
    <row r="252" spans="1:9" ht="12.75">
      <c r="A252" s="2"/>
      <c r="B252" s="9">
        <v>5141</v>
      </c>
      <c r="C252" s="29" t="s">
        <v>330</v>
      </c>
      <c r="D252" s="24">
        <v>0</v>
      </c>
      <c r="E252" s="24">
        <v>0</v>
      </c>
      <c r="F252" s="24">
        <v>686.5</v>
      </c>
      <c r="G252" s="24">
        <v>5329.3</v>
      </c>
      <c r="H252" s="24">
        <v>10615.7</v>
      </c>
      <c r="I252" s="16" t="s">
        <v>350</v>
      </c>
    </row>
    <row r="253" spans="1:9" ht="12.75">
      <c r="A253" s="2"/>
      <c r="B253" s="9">
        <v>5153</v>
      </c>
      <c r="C253" s="4" t="s">
        <v>65</v>
      </c>
      <c r="D253" s="24">
        <v>0</v>
      </c>
      <c r="E253" s="24">
        <v>127028.2</v>
      </c>
      <c r="F253" s="24">
        <v>97274.29</v>
      </c>
      <c r="G253" s="24">
        <v>15478.21</v>
      </c>
      <c r="H253" s="24">
        <v>179581</v>
      </c>
      <c r="I253" s="44" t="s">
        <v>476</v>
      </c>
    </row>
    <row r="254" spans="1:9" ht="12.75">
      <c r="A254" s="2"/>
      <c r="B254" s="9">
        <v>5154</v>
      </c>
      <c r="C254" s="4" t="s">
        <v>27</v>
      </c>
      <c r="D254" s="24">
        <v>2218200</v>
      </c>
      <c r="E254" s="24">
        <v>848132.74</v>
      </c>
      <c r="F254" s="24">
        <v>663082.64</v>
      </c>
      <c r="G254" s="24">
        <v>1149939</v>
      </c>
      <c r="H254" s="24">
        <v>178279</v>
      </c>
      <c r="I254" s="44" t="s">
        <v>433</v>
      </c>
    </row>
    <row r="255" spans="1:9" ht="12.75">
      <c r="A255" s="2"/>
      <c r="B255" s="9">
        <v>5162</v>
      </c>
      <c r="C255" s="4" t="s">
        <v>63</v>
      </c>
      <c r="D255" s="24">
        <v>10000</v>
      </c>
      <c r="E255" s="24">
        <v>7260</v>
      </c>
      <c r="F255" s="24">
        <v>7260</v>
      </c>
      <c r="G255" s="24">
        <v>10339.6</v>
      </c>
      <c r="H255" s="24">
        <v>13907</v>
      </c>
      <c r="I255" s="44" t="s">
        <v>453</v>
      </c>
    </row>
    <row r="256" spans="1:9" ht="12.75">
      <c r="A256" s="2"/>
      <c r="B256" s="9">
        <v>5169</v>
      </c>
      <c r="C256" s="4" t="s">
        <v>21</v>
      </c>
      <c r="D256" s="24">
        <v>230000</v>
      </c>
      <c r="E256" s="24">
        <v>161012</v>
      </c>
      <c r="F256" s="24">
        <v>173928.5</v>
      </c>
      <c r="G256" s="24">
        <v>248259.68</v>
      </c>
      <c r="H256" s="24">
        <v>150123</v>
      </c>
      <c r="I256" s="44" t="s">
        <v>454</v>
      </c>
    </row>
    <row r="257" spans="1:9" ht="12.75">
      <c r="A257" s="2"/>
      <c r="B257" s="9">
        <v>5171</v>
      </c>
      <c r="C257" s="4" t="s">
        <v>22</v>
      </c>
      <c r="D257" s="24">
        <v>200000</v>
      </c>
      <c r="E257" s="24">
        <v>95706.1</v>
      </c>
      <c r="F257" s="24">
        <v>40221.6</v>
      </c>
      <c r="G257" s="24">
        <v>168422</v>
      </c>
      <c r="H257" s="24">
        <v>149151.44</v>
      </c>
      <c r="I257" s="44" t="s">
        <v>455</v>
      </c>
    </row>
    <row r="258" spans="1:9" ht="12.75">
      <c r="A258" s="2"/>
      <c r="B258" s="9">
        <v>5192</v>
      </c>
      <c r="C258" s="4" t="s">
        <v>158</v>
      </c>
      <c r="D258" s="24">
        <v>0</v>
      </c>
      <c r="E258" s="24">
        <v>397</v>
      </c>
      <c r="F258" s="24">
        <v>0</v>
      </c>
      <c r="G258" s="24">
        <v>15500</v>
      </c>
      <c r="H258" s="24">
        <v>0</v>
      </c>
      <c r="I258" s="44" t="s">
        <v>302</v>
      </c>
    </row>
    <row r="259" spans="1:9" ht="12.75">
      <c r="A259" s="2"/>
      <c r="B259" s="9">
        <v>5424</v>
      </c>
      <c r="C259" s="4" t="s">
        <v>219</v>
      </c>
      <c r="D259" s="24">
        <v>0</v>
      </c>
      <c r="E259" s="24">
        <v>3954</v>
      </c>
      <c r="F259" s="24">
        <v>0</v>
      </c>
      <c r="G259" s="24">
        <v>0</v>
      </c>
      <c r="H259" s="24">
        <v>4283</v>
      </c>
      <c r="I259" s="16" t="s">
        <v>223</v>
      </c>
    </row>
    <row r="260" spans="1:8" ht="12.75">
      <c r="A260" s="2"/>
      <c r="B260" s="9">
        <v>5499</v>
      </c>
      <c r="C260" s="4" t="s">
        <v>444</v>
      </c>
      <c r="D260" s="24">
        <v>20700</v>
      </c>
      <c r="E260" s="24"/>
      <c r="F260" s="24"/>
      <c r="G260" s="24"/>
      <c r="H260" s="24"/>
    </row>
    <row r="261" spans="1:8" ht="12.75">
      <c r="A261" s="2"/>
      <c r="B261" s="9">
        <v>6121</v>
      </c>
      <c r="C261" s="4" t="s">
        <v>276</v>
      </c>
      <c r="D261" s="24">
        <v>0</v>
      </c>
      <c r="E261" s="24">
        <v>133372.25</v>
      </c>
      <c r="F261" s="24">
        <v>0</v>
      </c>
      <c r="G261" s="24">
        <v>0</v>
      </c>
      <c r="H261" s="24">
        <v>83921.97</v>
      </c>
    </row>
    <row r="262" spans="1:9" ht="12.75">
      <c r="A262" s="2"/>
      <c r="B262" s="9">
        <v>6122</v>
      </c>
      <c r="C262" s="4" t="s">
        <v>31</v>
      </c>
      <c r="D262" s="24">
        <v>170000</v>
      </c>
      <c r="E262" s="24">
        <v>0</v>
      </c>
      <c r="F262" s="24">
        <v>0</v>
      </c>
      <c r="G262" s="24">
        <v>1260794.59</v>
      </c>
      <c r="H262" s="24">
        <v>0</v>
      </c>
      <c r="I262" s="16" t="s">
        <v>477</v>
      </c>
    </row>
    <row r="263" spans="1:9" ht="12.75">
      <c r="A263" s="39" t="s">
        <v>250</v>
      </c>
      <c r="B263" s="9">
        <v>5221</v>
      </c>
      <c r="C263" s="29" t="s">
        <v>277</v>
      </c>
      <c r="D263" s="24">
        <v>15000</v>
      </c>
      <c r="E263" s="24">
        <v>25000</v>
      </c>
      <c r="F263" s="24">
        <v>25000</v>
      </c>
      <c r="G263" s="24">
        <v>25000</v>
      </c>
      <c r="H263" s="24">
        <v>20000</v>
      </c>
      <c r="I263" s="44" t="s">
        <v>351</v>
      </c>
    </row>
    <row r="264" spans="1:9" ht="12.75">
      <c r="A264" s="49"/>
      <c r="B264" s="9">
        <v>5222</v>
      </c>
      <c r="C264" s="4" t="s">
        <v>188</v>
      </c>
      <c r="D264" s="24">
        <v>3000</v>
      </c>
      <c r="E264" s="24">
        <v>2500</v>
      </c>
      <c r="F264" s="24">
        <v>2000</v>
      </c>
      <c r="G264" s="24">
        <v>2000</v>
      </c>
      <c r="H264" s="24">
        <v>2000</v>
      </c>
      <c r="I264" s="44" t="s">
        <v>352</v>
      </c>
    </row>
    <row r="265" spans="1:9" ht="12.75">
      <c r="A265" s="53" t="s">
        <v>346</v>
      </c>
      <c r="B265" s="9">
        <v>5222</v>
      </c>
      <c r="C265" s="29" t="s">
        <v>321</v>
      </c>
      <c r="D265" s="24">
        <v>2500</v>
      </c>
      <c r="E265" s="24">
        <v>2500</v>
      </c>
      <c r="F265" s="24">
        <v>2500</v>
      </c>
      <c r="G265" s="24">
        <v>2500</v>
      </c>
      <c r="H265" s="24">
        <v>0</v>
      </c>
      <c r="I265" s="16" t="s">
        <v>388</v>
      </c>
    </row>
    <row r="266" spans="1:9" ht="12.75">
      <c r="A266" s="4" t="s">
        <v>341</v>
      </c>
      <c r="B266" s="9">
        <v>5903</v>
      </c>
      <c r="C266" s="4" t="s">
        <v>315</v>
      </c>
      <c r="D266" s="24">
        <v>500000</v>
      </c>
      <c r="E266" s="24">
        <v>0</v>
      </c>
      <c r="F266" s="24">
        <v>0</v>
      </c>
      <c r="G266" s="24">
        <v>0</v>
      </c>
      <c r="H266" s="24">
        <v>0</v>
      </c>
      <c r="I266" s="45" t="s">
        <v>244</v>
      </c>
    </row>
    <row r="267" spans="1:9" ht="12.75">
      <c r="A267" s="4" t="s">
        <v>391</v>
      </c>
      <c r="B267" s="9">
        <v>5321</v>
      </c>
      <c r="C267" s="4" t="s">
        <v>392</v>
      </c>
      <c r="D267" s="24">
        <v>0</v>
      </c>
      <c r="E267" s="24">
        <v>30000</v>
      </c>
      <c r="F267" s="24">
        <v>0</v>
      </c>
      <c r="G267" s="24">
        <v>0</v>
      </c>
      <c r="H267" s="24">
        <v>0</v>
      </c>
      <c r="I267" s="45"/>
    </row>
    <row r="268" spans="1:9" ht="12.75">
      <c r="A268" s="4" t="s">
        <v>340</v>
      </c>
      <c r="B268" s="9">
        <v>6339</v>
      </c>
      <c r="C268" s="4" t="s">
        <v>339</v>
      </c>
      <c r="D268" s="24">
        <v>0</v>
      </c>
      <c r="E268" s="24">
        <v>0</v>
      </c>
      <c r="F268" s="24">
        <v>10000</v>
      </c>
      <c r="G268" s="24">
        <v>0</v>
      </c>
      <c r="H268" s="24">
        <v>0</v>
      </c>
      <c r="I268" s="45" t="s">
        <v>353</v>
      </c>
    </row>
    <row r="269" spans="1:8" ht="12.75">
      <c r="A269" s="1" t="s">
        <v>32</v>
      </c>
      <c r="B269" s="4">
        <v>5019</v>
      </c>
      <c r="C269" s="29" t="s">
        <v>323</v>
      </c>
      <c r="D269" s="24">
        <v>0</v>
      </c>
      <c r="E269" s="24">
        <v>0</v>
      </c>
      <c r="F269" s="24">
        <v>0</v>
      </c>
      <c r="G269" s="24">
        <v>0</v>
      </c>
      <c r="H269" s="24">
        <v>749</v>
      </c>
    </row>
    <row r="270" spans="1:9" ht="12.75">
      <c r="A270" s="2"/>
      <c r="B270" s="4">
        <v>5134</v>
      </c>
      <c r="C270" s="4" t="s">
        <v>33</v>
      </c>
      <c r="D270" s="24">
        <v>70000</v>
      </c>
      <c r="E270" s="24">
        <v>7047</v>
      </c>
      <c r="F270" s="24">
        <v>3799.4</v>
      </c>
      <c r="G270" s="24">
        <v>0</v>
      </c>
      <c r="H270" s="24">
        <v>0</v>
      </c>
      <c r="I270" s="16" t="s">
        <v>478</v>
      </c>
    </row>
    <row r="271" spans="1:9" ht="12.75">
      <c r="A271" s="2"/>
      <c r="B271" s="4">
        <v>5137</v>
      </c>
      <c r="C271" s="4" t="s">
        <v>151</v>
      </c>
      <c r="D271" s="24">
        <v>150000</v>
      </c>
      <c r="E271" s="24">
        <v>336653.59</v>
      </c>
      <c r="F271" s="24">
        <v>226827.19</v>
      </c>
      <c r="G271" s="24">
        <v>203627</v>
      </c>
      <c r="H271" s="24">
        <v>158848</v>
      </c>
      <c r="I271" s="44" t="s">
        <v>479</v>
      </c>
    </row>
    <row r="272" spans="1:9" ht="12.75">
      <c r="A272" s="2"/>
      <c r="B272" s="4">
        <v>5139</v>
      </c>
      <c r="C272" s="4" t="s">
        <v>59</v>
      </c>
      <c r="D272" s="24">
        <v>70000</v>
      </c>
      <c r="E272" s="24">
        <v>125345.66</v>
      </c>
      <c r="F272" s="24">
        <v>160290.7</v>
      </c>
      <c r="G272" s="24">
        <v>61362.9</v>
      </c>
      <c r="H272" s="24">
        <v>129179</v>
      </c>
      <c r="I272" s="44" t="s">
        <v>480</v>
      </c>
    </row>
    <row r="273" spans="1:9" ht="12.75">
      <c r="A273" s="2"/>
      <c r="B273" s="4">
        <v>5154</v>
      </c>
      <c r="C273" s="4" t="s">
        <v>27</v>
      </c>
      <c r="D273" s="24">
        <v>230000</v>
      </c>
      <c r="E273" s="24">
        <v>119801.48</v>
      </c>
      <c r="F273" s="24">
        <v>158624.45</v>
      </c>
      <c r="G273" s="24">
        <v>89534</v>
      </c>
      <c r="H273" s="24">
        <v>109264</v>
      </c>
      <c r="I273" s="16" t="s">
        <v>456</v>
      </c>
    </row>
    <row r="274" spans="1:9" ht="12.75">
      <c r="A274" s="2"/>
      <c r="B274" s="4">
        <v>5156</v>
      </c>
      <c r="C274" s="4" t="s">
        <v>34</v>
      </c>
      <c r="D274" s="24">
        <v>90000</v>
      </c>
      <c r="E274" s="24">
        <v>9572</v>
      </c>
      <c r="F274" s="24">
        <v>17319</v>
      </c>
      <c r="G274" s="24">
        <v>28428.5</v>
      </c>
      <c r="H274" s="24">
        <v>16682</v>
      </c>
      <c r="I274" s="16" t="s">
        <v>481</v>
      </c>
    </row>
    <row r="275" spans="1:9" ht="12.75">
      <c r="A275" s="2"/>
      <c r="B275" s="4">
        <v>5162</v>
      </c>
      <c r="C275" s="29" t="s">
        <v>263</v>
      </c>
      <c r="D275" s="24">
        <v>50000</v>
      </c>
      <c r="E275" s="24">
        <v>33689.82</v>
      </c>
      <c r="F275" s="24">
        <v>14491.66</v>
      </c>
      <c r="G275" s="24">
        <v>15545.2</v>
      </c>
      <c r="H275" s="24">
        <v>16052.34</v>
      </c>
      <c r="I275" s="44" t="s">
        <v>397</v>
      </c>
    </row>
    <row r="276" spans="1:9" ht="12.75">
      <c r="A276" s="2"/>
      <c r="B276" s="4">
        <v>5163</v>
      </c>
      <c r="C276" s="29" t="s">
        <v>169</v>
      </c>
      <c r="D276" s="24">
        <v>22500</v>
      </c>
      <c r="E276" s="24">
        <v>22440</v>
      </c>
      <c r="F276" s="24">
        <v>22440</v>
      </c>
      <c r="G276" s="24">
        <v>22440</v>
      </c>
      <c r="H276" s="24">
        <v>22440</v>
      </c>
      <c r="I276" s="44" t="s">
        <v>373</v>
      </c>
    </row>
    <row r="277" spans="1:9" ht="12.75">
      <c r="A277" s="2"/>
      <c r="B277" s="4">
        <v>5164</v>
      </c>
      <c r="C277" s="29" t="s">
        <v>71</v>
      </c>
      <c r="D277" s="24">
        <v>0</v>
      </c>
      <c r="E277" s="24">
        <v>4000</v>
      </c>
      <c r="F277" s="24">
        <v>0</v>
      </c>
      <c r="G277" s="24">
        <v>0</v>
      </c>
      <c r="H277" s="24">
        <v>0</v>
      </c>
      <c r="I277" s="44"/>
    </row>
    <row r="278" spans="1:9" ht="12.75">
      <c r="A278" s="2"/>
      <c r="B278" s="4">
        <v>5167</v>
      </c>
      <c r="C278" s="4" t="s">
        <v>75</v>
      </c>
      <c r="D278" s="24">
        <v>5000</v>
      </c>
      <c r="E278" s="24">
        <v>17236</v>
      </c>
      <c r="F278" s="24">
        <v>57155</v>
      </c>
      <c r="G278" s="24">
        <v>3000</v>
      </c>
      <c r="H278" s="24">
        <v>6874</v>
      </c>
      <c r="I278" s="44" t="s">
        <v>482</v>
      </c>
    </row>
    <row r="279" spans="1:9" ht="12.75">
      <c r="A279" s="2"/>
      <c r="B279" s="4">
        <v>5169</v>
      </c>
      <c r="C279" s="4" t="s">
        <v>21</v>
      </c>
      <c r="D279" s="24">
        <v>60000</v>
      </c>
      <c r="E279" s="24">
        <v>38922.79</v>
      </c>
      <c r="F279" s="24">
        <v>112964.25</v>
      </c>
      <c r="G279" s="24">
        <v>49422.81</v>
      </c>
      <c r="H279" s="24">
        <v>43071.6</v>
      </c>
      <c r="I279" s="44" t="s">
        <v>483</v>
      </c>
    </row>
    <row r="280" spans="1:9" ht="12.75">
      <c r="A280" s="2"/>
      <c r="B280" s="4">
        <v>5171</v>
      </c>
      <c r="C280" s="4" t="s">
        <v>22</v>
      </c>
      <c r="D280" s="24">
        <v>250000</v>
      </c>
      <c r="E280" s="24">
        <v>328082.75</v>
      </c>
      <c r="F280" s="24">
        <v>16453</v>
      </c>
      <c r="G280" s="24">
        <v>190064.27</v>
      </c>
      <c r="H280" s="24">
        <v>147297</v>
      </c>
      <c r="I280" s="44" t="s">
        <v>484</v>
      </c>
    </row>
    <row r="281" spans="1:9" ht="12.75">
      <c r="A281" s="2"/>
      <c r="B281" s="4">
        <v>5175</v>
      </c>
      <c r="C281" s="29" t="s">
        <v>81</v>
      </c>
      <c r="D281" s="24">
        <v>0</v>
      </c>
      <c r="E281" s="24">
        <v>1361</v>
      </c>
      <c r="F281" s="24">
        <v>0</v>
      </c>
      <c r="G281" s="24">
        <v>0</v>
      </c>
      <c r="H281" s="24">
        <v>0</v>
      </c>
      <c r="I281" s="44"/>
    </row>
    <row r="282" spans="1:9" ht="12.75">
      <c r="A282" s="2"/>
      <c r="B282" s="4">
        <v>5194</v>
      </c>
      <c r="C282" s="29" t="s">
        <v>70</v>
      </c>
      <c r="D282" s="24">
        <v>0</v>
      </c>
      <c r="E282" s="24">
        <v>0</v>
      </c>
      <c r="F282" s="24">
        <v>0</v>
      </c>
      <c r="G282" s="24">
        <v>0</v>
      </c>
      <c r="H282" s="24">
        <v>3500</v>
      </c>
      <c r="I282" s="44"/>
    </row>
    <row r="283" spans="1:9" ht="12.75">
      <c r="A283" s="2"/>
      <c r="B283" s="4">
        <v>5222</v>
      </c>
      <c r="C283" s="29" t="s">
        <v>309</v>
      </c>
      <c r="D283" s="24">
        <v>80000</v>
      </c>
      <c r="E283" s="24">
        <v>50000</v>
      </c>
      <c r="F283" s="24">
        <v>20000</v>
      </c>
      <c r="G283" s="24">
        <v>20000</v>
      </c>
      <c r="H283" s="24">
        <v>31000</v>
      </c>
      <c r="I283" s="44" t="s">
        <v>485</v>
      </c>
    </row>
    <row r="284" spans="1:9" ht="12.75">
      <c r="A284" s="2"/>
      <c r="B284" s="4">
        <v>5362</v>
      </c>
      <c r="C284" s="4" t="s">
        <v>155</v>
      </c>
      <c r="D284" s="24">
        <v>0</v>
      </c>
      <c r="E284" s="24">
        <v>0</v>
      </c>
      <c r="F284" s="24">
        <v>50</v>
      </c>
      <c r="G284" s="24">
        <v>0</v>
      </c>
      <c r="H284" s="24">
        <v>1200</v>
      </c>
      <c r="I284" s="16" t="s">
        <v>272</v>
      </c>
    </row>
    <row r="285" spans="1:9" ht="12.75">
      <c r="A285" s="2"/>
      <c r="B285" s="4">
        <v>6121</v>
      </c>
      <c r="C285" s="4" t="s">
        <v>276</v>
      </c>
      <c r="D285" s="24">
        <v>1950000</v>
      </c>
      <c r="E285" s="24">
        <v>170937.91</v>
      </c>
      <c r="F285" s="24">
        <v>30734</v>
      </c>
      <c r="G285" s="24">
        <v>0</v>
      </c>
      <c r="H285" s="24">
        <v>0</v>
      </c>
      <c r="I285" s="16" t="s">
        <v>486</v>
      </c>
    </row>
    <row r="286" spans="1:9" ht="12.75">
      <c r="A286" s="3"/>
      <c r="B286" s="4">
        <v>6122</v>
      </c>
      <c r="C286" s="4" t="s">
        <v>31</v>
      </c>
      <c r="D286" s="24">
        <v>1800000</v>
      </c>
      <c r="E286" s="24">
        <v>1116155</v>
      </c>
      <c r="F286" s="24">
        <v>0</v>
      </c>
      <c r="G286" s="24">
        <v>0</v>
      </c>
      <c r="H286" s="24">
        <v>106208</v>
      </c>
      <c r="I286" t="s">
        <v>487</v>
      </c>
    </row>
    <row r="287" spans="1:9" ht="12.75">
      <c r="A287" s="1" t="s">
        <v>79</v>
      </c>
      <c r="B287" s="9">
        <v>5023</v>
      </c>
      <c r="C287" s="4" t="s">
        <v>80</v>
      </c>
      <c r="D287" s="24">
        <v>1940000</v>
      </c>
      <c r="E287" s="24">
        <v>1410657</v>
      </c>
      <c r="F287" s="24">
        <v>1477278</v>
      </c>
      <c r="G287" s="24">
        <v>1430038</v>
      </c>
      <c r="H287" s="24">
        <v>1575264</v>
      </c>
      <c r="I287" s="16" t="s">
        <v>354</v>
      </c>
    </row>
    <row r="288" spans="1:8" ht="12.75">
      <c r="A288" s="2"/>
      <c r="B288" s="9">
        <v>5024</v>
      </c>
      <c r="C288" s="4" t="s">
        <v>267</v>
      </c>
      <c r="D288" s="24">
        <v>0</v>
      </c>
      <c r="E288" s="24">
        <v>180561</v>
      </c>
      <c r="F288" s="24"/>
      <c r="G288" s="24"/>
      <c r="H288" s="24"/>
    </row>
    <row r="289" spans="1:9" ht="12.75">
      <c r="A289" s="2"/>
      <c r="B289" s="9">
        <v>5031</v>
      </c>
      <c r="C289" s="4" t="s">
        <v>58</v>
      </c>
      <c r="D289" s="24">
        <v>180000</v>
      </c>
      <c r="E289" s="24">
        <v>189120</v>
      </c>
      <c r="F289" s="24">
        <v>177346</v>
      </c>
      <c r="G289" s="24">
        <v>149924</v>
      </c>
      <c r="H289" s="24">
        <v>152880</v>
      </c>
      <c r="I289" s="50" t="s">
        <v>335</v>
      </c>
    </row>
    <row r="290" spans="1:9" ht="12.75">
      <c r="A290" s="2"/>
      <c r="B290" s="9">
        <v>5032</v>
      </c>
      <c r="C290" s="4" t="s">
        <v>61</v>
      </c>
      <c r="D290" s="24">
        <v>145200</v>
      </c>
      <c r="E290" s="24">
        <v>140808</v>
      </c>
      <c r="F290" s="24">
        <v>141785</v>
      </c>
      <c r="G290" s="24">
        <v>135276</v>
      </c>
      <c r="H290" s="24">
        <v>149280</v>
      </c>
      <c r="I290" s="43">
        <v>0.09</v>
      </c>
    </row>
    <row r="291" spans="1:9" ht="12.75">
      <c r="A291" s="2"/>
      <c r="B291" s="9">
        <v>5167</v>
      </c>
      <c r="C291" s="4" t="s">
        <v>75</v>
      </c>
      <c r="D291" s="24">
        <v>15000</v>
      </c>
      <c r="E291" s="24">
        <v>0</v>
      </c>
      <c r="F291" s="24">
        <v>0</v>
      </c>
      <c r="G291" s="24">
        <v>7900</v>
      </c>
      <c r="H291" s="24">
        <v>1890</v>
      </c>
      <c r="I291" s="43"/>
    </row>
    <row r="292" spans="1:9" ht="12.75">
      <c r="A292" s="2"/>
      <c r="B292" s="9">
        <v>5173</v>
      </c>
      <c r="C292" s="4" t="s">
        <v>48</v>
      </c>
      <c r="D292" s="24">
        <v>15000</v>
      </c>
      <c r="E292" s="24">
        <v>7511</v>
      </c>
      <c r="F292" s="24">
        <v>7726</v>
      </c>
      <c r="G292" s="24">
        <v>16771</v>
      </c>
      <c r="H292" s="24">
        <v>17516</v>
      </c>
      <c r="I292" s="43"/>
    </row>
    <row r="293" spans="1:9" ht="12.75">
      <c r="A293" s="2"/>
      <c r="B293" s="9">
        <v>5179</v>
      </c>
      <c r="C293" s="4" t="s">
        <v>488</v>
      </c>
      <c r="D293" s="24">
        <v>50000</v>
      </c>
      <c r="E293" s="24"/>
      <c r="F293" s="24"/>
      <c r="G293" s="24"/>
      <c r="H293" s="24"/>
      <c r="I293" s="43" t="s">
        <v>489</v>
      </c>
    </row>
    <row r="294" spans="1:9" ht="12.75">
      <c r="A294" s="3"/>
      <c r="B294" s="9">
        <v>5499</v>
      </c>
      <c r="C294" s="4" t="s">
        <v>444</v>
      </c>
      <c r="D294" s="24">
        <v>20700</v>
      </c>
      <c r="E294" s="24"/>
      <c r="F294" s="24"/>
      <c r="G294" s="24"/>
      <c r="H294" s="24"/>
      <c r="I294" s="43"/>
    </row>
    <row r="295" spans="1:8" ht="12.75">
      <c r="A295" s="1" t="s">
        <v>246</v>
      </c>
      <c r="B295" s="4">
        <v>5021</v>
      </c>
      <c r="C295" s="4" t="s">
        <v>156</v>
      </c>
      <c r="D295" s="24">
        <v>0</v>
      </c>
      <c r="E295" s="24">
        <v>47389</v>
      </c>
      <c r="F295" s="24">
        <v>0</v>
      </c>
      <c r="G295" s="24">
        <v>0</v>
      </c>
      <c r="H295" s="24">
        <v>0</v>
      </c>
    </row>
    <row r="296" spans="1:8" ht="12.75">
      <c r="A296" s="2"/>
      <c r="B296" s="4">
        <v>5139</v>
      </c>
      <c r="C296" s="4" t="s">
        <v>59</v>
      </c>
      <c r="D296" s="24">
        <v>0</v>
      </c>
      <c r="E296" s="24">
        <v>1928</v>
      </c>
      <c r="F296" s="24">
        <v>0</v>
      </c>
      <c r="G296" s="24">
        <v>0</v>
      </c>
      <c r="H296" s="24">
        <v>0</v>
      </c>
    </row>
    <row r="297" spans="1:8" ht="12.75">
      <c r="A297" s="2"/>
      <c r="B297" s="4">
        <v>5162</v>
      </c>
      <c r="C297" s="4" t="s">
        <v>263</v>
      </c>
      <c r="D297" s="24">
        <v>0</v>
      </c>
      <c r="E297" s="24">
        <v>1085.37</v>
      </c>
      <c r="F297" s="24">
        <v>0</v>
      </c>
      <c r="G297" s="24">
        <v>0</v>
      </c>
      <c r="H297" s="24">
        <v>0</v>
      </c>
    </row>
    <row r="298" spans="1:8" ht="12.75">
      <c r="A298" s="2"/>
      <c r="B298" s="4">
        <v>5164</v>
      </c>
      <c r="C298" s="4" t="s">
        <v>71</v>
      </c>
      <c r="D298" s="24">
        <v>0</v>
      </c>
      <c r="E298" s="24">
        <v>25725</v>
      </c>
      <c r="F298" s="24">
        <v>0</v>
      </c>
      <c r="G298" s="24">
        <v>0</v>
      </c>
      <c r="H298" s="24">
        <v>0</v>
      </c>
    </row>
    <row r="299" spans="1:8" ht="12.75">
      <c r="A299" s="2"/>
      <c r="B299" s="4">
        <v>5173</v>
      </c>
      <c r="C299" s="4" t="s">
        <v>48</v>
      </c>
      <c r="D299" s="24">
        <v>0</v>
      </c>
      <c r="E299" s="24">
        <v>186</v>
      </c>
      <c r="F299" s="24">
        <v>0</v>
      </c>
      <c r="G299" s="24">
        <v>0</v>
      </c>
      <c r="H299" s="24">
        <v>0</v>
      </c>
    </row>
    <row r="300" spans="1:8" ht="12.75">
      <c r="A300" s="3"/>
      <c r="B300" s="4">
        <v>5175</v>
      </c>
      <c r="C300" s="4" t="s">
        <v>81</v>
      </c>
      <c r="D300" s="24">
        <v>0</v>
      </c>
      <c r="E300" s="24">
        <v>4184</v>
      </c>
      <c r="F300" s="24">
        <v>0</v>
      </c>
      <c r="G300" s="24">
        <v>0</v>
      </c>
      <c r="H300" s="24">
        <v>0</v>
      </c>
    </row>
    <row r="301" spans="1:8" ht="12.75">
      <c r="A301" s="1" t="s">
        <v>166</v>
      </c>
      <c r="B301" s="4">
        <v>5021</v>
      </c>
      <c r="C301" s="4" t="s">
        <v>156</v>
      </c>
      <c r="D301" s="24">
        <v>0</v>
      </c>
      <c r="E301" s="24">
        <v>0</v>
      </c>
      <c r="F301" s="24">
        <v>77883</v>
      </c>
      <c r="G301" s="24">
        <v>0</v>
      </c>
      <c r="H301" s="24">
        <v>39469</v>
      </c>
    </row>
    <row r="302" spans="1:8" ht="12.75">
      <c r="A302" s="2" t="s">
        <v>253</v>
      </c>
      <c r="B302" s="4">
        <v>5039</v>
      </c>
      <c r="C302" s="4" t="s">
        <v>179</v>
      </c>
      <c r="D302" s="24">
        <v>0</v>
      </c>
      <c r="E302" s="24">
        <v>0</v>
      </c>
      <c r="F302" s="24">
        <v>257</v>
      </c>
      <c r="G302" s="24">
        <v>0</v>
      </c>
      <c r="H302" s="24">
        <v>0</v>
      </c>
    </row>
    <row r="303" spans="1:8" ht="12.75">
      <c r="A303" s="2"/>
      <c r="B303" s="4">
        <v>5137</v>
      </c>
      <c r="C303" s="29" t="s">
        <v>26</v>
      </c>
      <c r="D303" s="24">
        <v>0</v>
      </c>
      <c r="E303" s="24">
        <v>0</v>
      </c>
      <c r="F303" s="24">
        <v>0</v>
      </c>
      <c r="G303" s="24">
        <v>0</v>
      </c>
      <c r="H303" s="24">
        <v>13504</v>
      </c>
    </row>
    <row r="304" spans="1:8" ht="12.75">
      <c r="A304" s="2"/>
      <c r="B304" s="4">
        <v>5139</v>
      </c>
      <c r="C304" s="4" t="s">
        <v>162</v>
      </c>
      <c r="D304" s="24">
        <v>0</v>
      </c>
      <c r="E304" s="24">
        <v>0</v>
      </c>
      <c r="F304" s="24">
        <v>0</v>
      </c>
      <c r="G304" s="24">
        <v>0</v>
      </c>
      <c r="H304" s="24">
        <v>5715</v>
      </c>
    </row>
    <row r="305" spans="1:8" ht="12.75">
      <c r="A305" s="2"/>
      <c r="B305" s="4">
        <v>5161</v>
      </c>
      <c r="C305" s="4" t="s">
        <v>84</v>
      </c>
      <c r="D305" s="24">
        <v>0</v>
      </c>
      <c r="E305" s="24">
        <v>0</v>
      </c>
      <c r="F305" s="24">
        <v>0</v>
      </c>
      <c r="G305" s="24">
        <v>0</v>
      </c>
      <c r="H305" s="24">
        <v>2827</v>
      </c>
    </row>
    <row r="306" spans="1:8" ht="12.75">
      <c r="A306" s="2"/>
      <c r="B306" s="4">
        <v>5162</v>
      </c>
      <c r="C306" s="29" t="s">
        <v>263</v>
      </c>
      <c r="D306" s="24">
        <v>0</v>
      </c>
      <c r="E306" s="24">
        <v>0</v>
      </c>
      <c r="F306" s="24">
        <v>2170.74</v>
      </c>
      <c r="G306" s="24"/>
      <c r="H306" s="24"/>
    </row>
    <row r="307" spans="1:8" ht="12.75">
      <c r="A307" s="2"/>
      <c r="B307" s="4">
        <v>5164</v>
      </c>
      <c r="C307" s="4" t="s">
        <v>71</v>
      </c>
      <c r="D307" s="24">
        <v>0</v>
      </c>
      <c r="E307" s="24">
        <v>0</v>
      </c>
      <c r="F307" s="24">
        <v>50576</v>
      </c>
      <c r="G307" s="24">
        <v>0</v>
      </c>
      <c r="H307" s="24">
        <v>25962</v>
      </c>
    </row>
    <row r="308" spans="1:8" ht="12.75">
      <c r="A308" s="2"/>
      <c r="B308" s="4">
        <v>5169</v>
      </c>
      <c r="C308" s="4" t="s">
        <v>21</v>
      </c>
      <c r="D308" s="24">
        <v>0</v>
      </c>
      <c r="E308" s="24">
        <v>0</v>
      </c>
      <c r="F308" s="24">
        <v>0</v>
      </c>
      <c r="G308" s="24">
        <v>0</v>
      </c>
      <c r="H308" s="24">
        <v>722.37</v>
      </c>
    </row>
    <row r="309" spans="1:8" ht="12.75">
      <c r="A309" s="2"/>
      <c r="B309" s="4">
        <v>5173</v>
      </c>
      <c r="C309" s="4" t="s">
        <v>48</v>
      </c>
      <c r="D309" s="24">
        <v>0</v>
      </c>
      <c r="E309" s="24">
        <v>0</v>
      </c>
      <c r="F309" s="24">
        <v>282</v>
      </c>
      <c r="G309" s="24">
        <v>0</v>
      </c>
      <c r="H309" s="24">
        <v>444</v>
      </c>
    </row>
    <row r="310" spans="1:8" ht="12.75">
      <c r="A310" s="3"/>
      <c r="B310" s="4">
        <v>5175</v>
      </c>
      <c r="C310" s="4" t="s">
        <v>81</v>
      </c>
      <c r="D310" s="24">
        <v>0</v>
      </c>
      <c r="E310" s="24">
        <v>0</v>
      </c>
      <c r="F310" s="24">
        <v>5422</v>
      </c>
      <c r="G310" s="24">
        <v>0</v>
      </c>
      <c r="H310" s="24">
        <v>3450</v>
      </c>
    </row>
    <row r="311" spans="1:8" ht="12.75">
      <c r="A311" s="1" t="s">
        <v>211</v>
      </c>
      <c r="B311" s="4">
        <v>5021</v>
      </c>
      <c r="C311" s="4" t="s">
        <v>199</v>
      </c>
      <c r="D311" s="24">
        <v>0</v>
      </c>
      <c r="E311" s="24">
        <v>0</v>
      </c>
      <c r="F311" s="24">
        <v>0</v>
      </c>
      <c r="G311" s="24">
        <v>35332</v>
      </c>
      <c r="H311" s="24">
        <v>0</v>
      </c>
    </row>
    <row r="312" spans="1:8" ht="12.75">
      <c r="A312" s="2"/>
      <c r="B312" s="4">
        <v>5139</v>
      </c>
      <c r="C312" s="29" t="s">
        <v>162</v>
      </c>
      <c r="D312" s="24">
        <v>0</v>
      </c>
      <c r="E312" s="24">
        <v>0</v>
      </c>
      <c r="F312" s="24">
        <v>0</v>
      </c>
      <c r="G312" s="24">
        <v>299</v>
      </c>
      <c r="H312" s="24">
        <v>0</v>
      </c>
    </row>
    <row r="313" spans="1:8" ht="12.75">
      <c r="A313" s="2"/>
      <c r="B313" s="4">
        <v>5161</v>
      </c>
      <c r="C313" s="29" t="s">
        <v>84</v>
      </c>
      <c r="D313" s="24">
        <v>0</v>
      </c>
      <c r="E313" s="24">
        <v>0</v>
      </c>
      <c r="F313" s="24">
        <v>0</v>
      </c>
      <c r="G313" s="24">
        <v>2834</v>
      </c>
      <c r="H313" s="24">
        <v>0</v>
      </c>
    </row>
    <row r="314" spans="1:8" ht="12.75">
      <c r="A314" s="2"/>
      <c r="B314" s="4">
        <v>5164</v>
      </c>
      <c r="C314" s="29" t="s">
        <v>71</v>
      </c>
      <c r="D314" s="24">
        <v>0</v>
      </c>
      <c r="E314" s="24">
        <v>0</v>
      </c>
      <c r="F314" s="24">
        <v>0</v>
      </c>
      <c r="G314" s="24">
        <v>26059</v>
      </c>
      <c r="H314" s="24">
        <v>0</v>
      </c>
    </row>
    <row r="315" spans="1:8" ht="12.75">
      <c r="A315" s="2"/>
      <c r="B315" s="4">
        <v>5169</v>
      </c>
      <c r="C315" s="29" t="s">
        <v>21</v>
      </c>
      <c r="D315" s="24">
        <v>0</v>
      </c>
      <c r="E315" s="24">
        <v>0</v>
      </c>
      <c r="F315" s="24">
        <v>0</v>
      </c>
      <c r="G315" s="24">
        <v>1085.37</v>
      </c>
      <c r="H315" s="24">
        <v>0</v>
      </c>
    </row>
    <row r="316" spans="1:8" ht="12.75">
      <c r="A316" s="2"/>
      <c r="B316" s="4">
        <v>5173</v>
      </c>
      <c r="C316" s="29" t="s">
        <v>48</v>
      </c>
      <c r="D316" s="24">
        <v>0</v>
      </c>
      <c r="E316" s="24">
        <v>0</v>
      </c>
      <c r="F316" s="24">
        <v>0</v>
      </c>
      <c r="G316" s="24">
        <v>588</v>
      </c>
      <c r="H316" s="24">
        <v>0</v>
      </c>
    </row>
    <row r="317" spans="1:8" ht="12.75">
      <c r="A317" s="3"/>
      <c r="B317" s="4">
        <v>5175</v>
      </c>
      <c r="C317" s="4" t="s">
        <v>81</v>
      </c>
      <c r="D317" s="24">
        <v>0</v>
      </c>
      <c r="E317" s="24">
        <v>0</v>
      </c>
      <c r="F317" s="24">
        <v>0</v>
      </c>
      <c r="G317" s="24">
        <v>3309</v>
      </c>
      <c r="H317" s="24">
        <v>0</v>
      </c>
    </row>
    <row r="318" spans="1:8" ht="12.75">
      <c r="A318" s="1" t="s">
        <v>254</v>
      </c>
      <c r="B318" s="4">
        <v>5021</v>
      </c>
      <c r="C318" s="4" t="s">
        <v>156</v>
      </c>
      <c r="D318" s="24">
        <v>0</v>
      </c>
      <c r="E318" s="24">
        <v>0</v>
      </c>
      <c r="F318" s="24">
        <v>0</v>
      </c>
      <c r="G318" s="24">
        <v>0</v>
      </c>
      <c r="H318" s="24">
        <v>44018</v>
      </c>
    </row>
    <row r="319" spans="1:8" ht="12.75">
      <c r="A319" s="2"/>
      <c r="B319" s="4">
        <v>5039</v>
      </c>
      <c r="C319" s="4" t="s">
        <v>161</v>
      </c>
      <c r="D319" s="24">
        <v>0</v>
      </c>
      <c r="E319" s="24">
        <v>0</v>
      </c>
      <c r="F319" s="24">
        <v>0</v>
      </c>
      <c r="G319" s="24">
        <v>0</v>
      </c>
      <c r="H319" s="24">
        <v>1648</v>
      </c>
    </row>
    <row r="320" spans="1:8" ht="12.75">
      <c r="A320" s="2"/>
      <c r="B320" s="4">
        <v>5161</v>
      </c>
      <c r="C320" s="29" t="s">
        <v>84</v>
      </c>
      <c r="D320" s="24">
        <v>0</v>
      </c>
      <c r="E320" s="24">
        <v>0</v>
      </c>
      <c r="F320" s="24">
        <v>0</v>
      </c>
      <c r="G320" s="24">
        <v>0</v>
      </c>
      <c r="H320" s="24">
        <v>2747</v>
      </c>
    </row>
    <row r="321" spans="1:8" ht="12.75">
      <c r="A321" s="2"/>
      <c r="B321" s="4">
        <v>5164</v>
      </c>
      <c r="C321" s="4" t="s">
        <v>249</v>
      </c>
      <c r="D321" s="24">
        <v>0</v>
      </c>
      <c r="E321" s="24">
        <v>0</v>
      </c>
      <c r="F321" s="24">
        <v>0</v>
      </c>
      <c r="G321" s="24">
        <v>0</v>
      </c>
      <c r="H321" s="24">
        <v>51924</v>
      </c>
    </row>
    <row r="322" spans="1:8" ht="12.75">
      <c r="A322" s="2"/>
      <c r="B322" s="4">
        <v>5169</v>
      </c>
      <c r="C322" s="4" t="s">
        <v>21</v>
      </c>
      <c r="D322" s="24">
        <v>0</v>
      </c>
      <c r="E322" s="24">
        <v>0</v>
      </c>
      <c r="F322" s="24">
        <v>0</v>
      </c>
      <c r="G322" s="24">
        <v>0</v>
      </c>
      <c r="H322" s="24">
        <v>1448.37</v>
      </c>
    </row>
    <row r="323" spans="1:8" ht="12.75">
      <c r="A323" s="2"/>
      <c r="B323" s="4">
        <v>5173</v>
      </c>
      <c r="C323" s="4" t="s">
        <v>48</v>
      </c>
      <c r="D323" s="24">
        <v>0</v>
      </c>
      <c r="E323" s="24">
        <v>0</v>
      </c>
      <c r="F323" s="24">
        <v>0</v>
      </c>
      <c r="G323" s="24">
        <v>0</v>
      </c>
      <c r="H323" s="24">
        <v>1037</v>
      </c>
    </row>
    <row r="324" spans="1:8" ht="12.75">
      <c r="A324" s="3"/>
      <c r="B324" s="4">
        <v>5175</v>
      </c>
      <c r="C324" s="4" t="s">
        <v>81</v>
      </c>
      <c r="D324" s="24">
        <v>0</v>
      </c>
      <c r="E324" s="24">
        <v>0</v>
      </c>
      <c r="F324" s="24">
        <v>0</v>
      </c>
      <c r="G324" s="24">
        <v>0</v>
      </c>
      <c r="H324" s="24">
        <v>5898</v>
      </c>
    </row>
    <row r="325" spans="1:8" ht="12.75">
      <c r="A325" s="1" t="s">
        <v>35</v>
      </c>
      <c r="B325" s="4">
        <v>5011</v>
      </c>
      <c r="C325" s="4" t="s">
        <v>46</v>
      </c>
      <c r="D325" s="24">
        <v>3500000</v>
      </c>
      <c r="E325" s="24">
        <v>3471029</v>
      </c>
      <c r="F325" s="24">
        <v>3616211</v>
      </c>
      <c r="G325" s="24">
        <v>3428998</v>
      </c>
      <c r="H325" s="24">
        <v>3027541</v>
      </c>
    </row>
    <row r="326" spans="1:9" ht="12.75">
      <c r="A326" s="2"/>
      <c r="B326" s="4">
        <v>5021</v>
      </c>
      <c r="C326" s="4" t="s">
        <v>199</v>
      </c>
      <c r="D326" s="24">
        <v>100000</v>
      </c>
      <c r="E326" s="24">
        <v>194421</v>
      </c>
      <c r="F326" s="24">
        <v>107284</v>
      </c>
      <c r="G326" s="24">
        <v>39590</v>
      </c>
      <c r="H326" s="24">
        <v>8500</v>
      </c>
      <c r="I326" s="16" t="s">
        <v>264</v>
      </c>
    </row>
    <row r="327" spans="1:9" ht="12.75">
      <c r="A327" s="2"/>
      <c r="B327" s="4">
        <v>5031</v>
      </c>
      <c r="C327" s="4" t="s">
        <v>58</v>
      </c>
      <c r="D327" s="24">
        <v>868000</v>
      </c>
      <c r="E327" s="24">
        <v>890066</v>
      </c>
      <c r="F327" s="24">
        <v>859499</v>
      </c>
      <c r="G327" s="24">
        <v>836586</v>
      </c>
      <c r="H327" s="24">
        <v>758134</v>
      </c>
      <c r="I327" s="55">
        <v>0.248</v>
      </c>
    </row>
    <row r="328" spans="1:9" ht="12.75">
      <c r="A328" s="2"/>
      <c r="B328" s="4">
        <v>5032</v>
      </c>
      <c r="C328" s="4" t="s">
        <v>61</v>
      </c>
      <c r="D328" s="24">
        <v>315000</v>
      </c>
      <c r="E328" s="24">
        <v>328582</v>
      </c>
      <c r="F328" s="24">
        <v>321435</v>
      </c>
      <c r="G328" s="24">
        <v>302199</v>
      </c>
      <c r="H328" s="24">
        <v>272936</v>
      </c>
      <c r="I328" s="43">
        <v>0.09</v>
      </c>
    </row>
    <row r="329" spans="1:9" ht="12.75">
      <c r="A329" s="2"/>
      <c r="B329" s="4">
        <v>5038</v>
      </c>
      <c r="C329" s="4" t="s">
        <v>82</v>
      </c>
      <c r="D329" s="24">
        <v>30000</v>
      </c>
      <c r="E329" s="24">
        <v>30174</v>
      </c>
      <c r="F329" s="24">
        <v>32235</v>
      </c>
      <c r="G329" s="24">
        <v>29592</v>
      </c>
      <c r="H329" s="24">
        <v>27025</v>
      </c>
      <c r="I329" s="16" t="s">
        <v>208</v>
      </c>
    </row>
    <row r="330" spans="1:9" ht="12.75">
      <c r="A330" s="2"/>
      <c r="B330" s="4">
        <v>5041</v>
      </c>
      <c r="C330" s="4" t="s">
        <v>248</v>
      </c>
      <c r="D330" s="24">
        <v>9200</v>
      </c>
      <c r="E330" s="24">
        <v>8922.3</v>
      </c>
      <c r="F330" s="24">
        <v>8651.62</v>
      </c>
      <c r="G330" s="24">
        <v>8416</v>
      </c>
      <c r="H330" s="24">
        <v>4267</v>
      </c>
      <c r="I330" s="44" t="s">
        <v>311</v>
      </c>
    </row>
    <row r="331" spans="1:9" ht="12.75">
      <c r="A331" s="2"/>
      <c r="B331" s="4">
        <v>5132</v>
      </c>
      <c r="C331" s="29" t="s">
        <v>363</v>
      </c>
      <c r="D331" s="24">
        <v>0</v>
      </c>
      <c r="E331" s="24">
        <v>0</v>
      </c>
      <c r="F331" s="24">
        <v>60297</v>
      </c>
      <c r="G331" s="24"/>
      <c r="H331" s="24"/>
      <c r="I331" s="44"/>
    </row>
    <row r="332" spans="1:9" ht="12.75">
      <c r="A332" s="2"/>
      <c r="B332" s="4">
        <v>5136</v>
      </c>
      <c r="C332" s="4" t="s">
        <v>62</v>
      </c>
      <c r="D332" s="24">
        <v>3000</v>
      </c>
      <c r="E332" s="24">
        <v>1146</v>
      </c>
      <c r="F332" s="24">
        <v>2955</v>
      </c>
      <c r="G332" s="24">
        <v>430</v>
      </c>
      <c r="H332" s="24">
        <v>1675</v>
      </c>
      <c r="I332" s="16" t="s">
        <v>375</v>
      </c>
    </row>
    <row r="333" spans="1:9" ht="12.75">
      <c r="A333" s="2"/>
      <c r="B333" s="4">
        <v>5137</v>
      </c>
      <c r="C333" s="4" t="s">
        <v>26</v>
      </c>
      <c r="D333" s="24">
        <v>100000</v>
      </c>
      <c r="E333" s="24">
        <v>77790.03</v>
      </c>
      <c r="F333" s="24">
        <v>124379</v>
      </c>
      <c r="G333" s="24">
        <v>129926</v>
      </c>
      <c r="H333" s="24">
        <v>160425</v>
      </c>
      <c r="I333" s="44" t="s">
        <v>355</v>
      </c>
    </row>
    <row r="334" spans="1:9" ht="12.75">
      <c r="A334" s="2"/>
      <c r="B334" s="4">
        <v>5138</v>
      </c>
      <c r="C334" s="4" t="s">
        <v>83</v>
      </c>
      <c r="D334" s="24">
        <v>15000</v>
      </c>
      <c r="E334" s="24">
        <v>11064</v>
      </c>
      <c r="F334" s="24">
        <v>13600</v>
      </c>
      <c r="G334" s="24">
        <v>0</v>
      </c>
      <c r="H334" s="24">
        <v>10890</v>
      </c>
      <c r="I334" s="44" t="s">
        <v>374</v>
      </c>
    </row>
    <row r="335" spans="1:9" ht="12.75">
      <c r="A335" s="2"/>
      <c r="B335" s="4">
        <v>5139</v>
      </c>
      <c r="C335" s="4" t="s">
        <v>59</v>
      </c>
      <c r="D335" s="24">
        <v>120000</v>
      </c>
      <c r="E335" s="24">
        <v>111636.64</v>
      </c>
      <c r="F335" s="24">
        <v>104413.16</v>
      </c>
      <c r="G335" s="24">
        <v>105740.48</v>
      </c>
      <c r="H335" s="24">
        <v>97272.26</v>
      </c>
      <c r="I335" s="44" t="s">
        <v>273</v>
      </c>
    </row>
    <row r="336" spans="1:9" ht="12.75">
      <c r="A336" s="2"/>
      <c r="B336" s="4">
        <v>5141</v>
      </c>
      <c r="C336" s="4" t="s">
        <v>458</v>
      </c>
      <c r="D336" s="24">
        <v>210000</v>
      </c>
      <c r="E336" s="24">
        <v>124284.28</v>
      </c>
      <c r="F336" s="24">
        <v>96229.76</v>
      </c>
      <c r="G336" s="24">
        <v>132285.73</v>
      </c>
      <c r="H336" s="24">
        <v>105766.62</v>
      </c>
      <c r="I336" s="16" t="s">
        <v>457</v>
      </c>
    </row>
    <row r="337" spans="1:9" ht="12.75">
      <c r="A337" s="2"/>
      <c r="B337" s="4">
        <v>5153</v>
      </c>
      <c r="C337" s="4" t="s">
        <v>65</v>
      </c>
      <c r="D337" s="24">
        <v>150000</v>
      </c>
      <c r="E337" s="24">
        <v>90378.4</v>
      </c>
      <c r="F337" s="24">
        <v>114705.21</v>
      </c>
      <c r="G337" s="24">
        <v>46909</v>
      </c>
      <c r="H337" s="24">
        <v>53883</v>
      </c>
      <c r="I337" s="44" t="s">
        <v>241</v>
      </c>
    </row>
    <row r="338" spans="1:9" ht="12.75">
      <c r="A338" s="2"/>
      <c r="B338" s="4">
        <v>5154</v>
      </c>
      <c r="C338" s="4" t="s">
        <v>27</v>
      </c>
      <c r="D338" s="24">
        <v>87600</v>
      </c>
      <c r="E338" s="24">
        <v>43482.22</v>
      </c>
      <c r="F338" s="24">
        <v>48247.76</v>
      </c>
      <c r="G338" s="24">
        <v>41686</v>
      </c>
      <c r="H338" s="24">
        <v>37548</v>
      </c>
      <c r="I338" s="44" t="s">
        <v>433</v>
      </c>
    </row>
    <row r="339" spans="1:9" ht="12.75">
      <c r="A339" s="2"/>
      <c r="B339" s="4">
        <v>5161</v>
      </c>
      <c r="C339" s="4" t="s">
        <v>84</v>
      </c>
      <c r="D339" s="24">
        <v>150000</v>
      </c>
      <c r="E339" s="24">
        <v>139646</v>
      </c>
      <c r="F339" s="24">
        <v>138802</v>
      </c>
      <c r="G339" s="24">
        <v>118228</v>
      </c>
      <c r="H339" s="24">
        <v>119887</v>
      </c>
      <c r="I339" s="44" t="s">
        <v>241</v>
      </c>
    </row>
    <row r="340" spans="1:9" ht="12.75">
      <c r="A340" s="2"/>
      <c r="B340" s="4">
        <v>5162</v>
      </c>
      <c r="C340" s="4" t="s">
        <v>63</v>
      </c>
      <c r="D340" s="24">
        <v>126000</v>
      </c>
      <c r="E340" s="24">
        <v>124259.18</v>
      </c>
      <c r="F340" s="24">
        <v>125234.62</v>
      </c>
      <c r="G340" s="24">
        <v>123727.75</v>
      </c>
      <c r="H340" s="24">
        <v>119074.63</v>
      </c>
      <c r="I340" s="44" t="s">
        <v>274</v>
      </c>
    </row>
    <row r="341" spans="1:9" ht="12.75">
      <c r="A341" s="2"/>
      <c r="B341" s="4">
        <v>5163</v>
      </c>
      <c r="C341" s="4" t="s">
        <v>85</v>
      </c>
      <c r="D341" s="24">
        <v>45000</v>
      </c>
      <c r="E341" s="24">
        <v>46173.1</v>
      </c>
      <c r="F341" s="24">
        <v>41497.7</v>
      </c>
      <c r="G341" s="24">
        <v>42679.28</v>
      </c>
      <c r="H341" s="24">
        <v>39629.4</v>
      </c>
      <c r="I341" s="44" t="s">
        <v>216</v>
      </c>
    </row>
    <row r="342" spans="1:9" ht="12.75" customHeight="1">
      <c r="A342" s="2"/>
      <c r="B342" s="4">
        <v>5166</v>
      </c>
      <c r="C342" s="4" t="s">
        <v>86</v>
      </c>
      <c r="D342" s="24">
        <v>200000</v>
      </c>
      <c r="E342" s="24">
        <v>92935</v>
      </c>
      <c r="F342" s="24">
        <v>116440</v>
      </c>
      <c r="G342" s="24">
        <v>175674.24</v>
      </c>
      <c r="H342" s="24">
        <v>84748</v>
      </c>
      <c r="I342" s="44" t="s">
        <v>459</v>
      </c>
    </row>
    <row r="343" spans="1:9" ht="12.75">
      <c r="A343" s="2"/>
      <c r="B343" s="4">
        <v>5167</v>
      </c>
      <c r="C343" s="4" t="s">
        <v>75</v>
      </c>
      <c r="D343" s="24">
        <v>40000</v>
      </c>
      <c r="E343" s="24">
        <v>14937</v>
      </c>
      <c r="F343" s="24">
        <v>18339</v>
      </c>
      <c r="G343" s="24">
        <v>38655.9</v>
      </c>
      <c r="H343" s="24">
        <v>26417</v>
      </c>
      <c r="I343" s="44" t="s">
        <v>460</v>
      </c>
    </row>
    <row r="344" spans="1:9" ht="12.75">
      <c r="A344" s="2"/>
      <c r="B344" s="4">
        <v>5168</v>
      </c>
      <c r="C344" s="4" t="s">
        <v>258</v>
      </c>
      <c r="D344" s="24">
        <v>400000</v>
      </c>
      <c r="E344" s="24">
        <v>324502.69</v>
      </c>
      <c r="F344" s="24">
        <v>267468.17</v>
      </c>
      <c r="G344" s="24">
        <v>315960.04</v>
      </c>
      <c r="H344" s="24">
        <v>370485.06</v>
      </c>
      <c r="I344" s="44" t="s">
        <v>336</v>
      </c>
    </row>
    <row r="345" spans="1:9" ht="12.75" customHeight="1">
      <c r="A345" s="2"/>
      <c r="B345" s="4">
        <v>5169</v>
      </c>
      <c r="C345" s="4" t="s">
        <v>21</v>
      </c>
      <c r="D345" s="24">
        <v>400000</v>
      </c>
      <c r="E345" s="24">
        <v>397947.58</v>
      </c>
      <c r="F345" s="24">
        <v>419807.55</v>
      </c>
      <c r="G345" s="24">
        <v>277938</v>
      </c>
      <c r="H345" s="24">
        <v>357422.04</v>
      </c>
      <c r="I345" s="44" t="s">
        <v>356</v>
      </c>
    </row>
    <row r="346" spans="1:9" ht="12.75" customHeight="1">
      <c r="A346" s="2"/>
      <c r="B346" s="4">
        <v>5171</v>
      </c>
      <c r="C346" s="4" t="s">
        <v>22</v>
      </c>
      <c r="D346" s="24">
        <v>80000</v>
      </c>
      <c r="E346" s="24">
        <v>69708.56</v>
      </c>
      <c r="F346" s="24">
        <v>14436</v>
      </c>
      <c r="G346" s="24">
        <v>0</v>
      </c>
      <c r="H346" s="24">
        <v>1790</v>
      </c>
      <c r="I346" s="44" t="s">
        <v>303</v>
      </c>
    </row>
    <row r="347" spans="1:9" ht="12.75">
      <c r="A347" s="2"/>
      <c r="B347" s="4">
        <v>5172</v>
      </c>
      <c r="C347" s="4" t="s">
        <v>87</v>
      </c>
      <c r="D347" s="24">
        <v>40000</v>
      </c>
      <c r="E347" s="24">
        <v>0</v>
      </c>
      <c r="F347" s="24">
        <v>0</v>
      </c>
      <c r="G347" s="24">
        <v>54450</v>
      </c>
      <c r="H347" s="24">
        <v>0</v>
      </c>
      <c r="I347" s="44" t="s">
        <v>461</v>
      </c>
    </row>
    <row r="348" spans="1:9" ht="12.75">
      <c r="A348" s="2"/>
      <c r="B348" s="4">
        <v>5173</v>
      </c>
      <c r="C348" s="4" t="s">
        <v>48</v>
      </c>
      <c r="D348" s="24">
        <v>15000</v>
      </c>
      <c r="E348" s="24">
        <v>8574</v>
      </c>
      <c r="F348" s="24">
        <v>6143</v>
      </c>
      <c r="G348" s="24">
        <v>10826</v>
      </c>
      <c r="H348" s="24">
        <v>8871</v>
      </c>
      <c r="I348" s="44" t="s">
        <v>462</v>
      </c>
    </row>
    <row r="349" spans="1:9" ht="12.75">
      <c r="A349" s="2"/>
      <c r="B349" s="4">
        <v>5175</v>
      </c>
      <c r="C349" s="4" t="s">
        <v>81</v>
      </c>
      <c r="D349" s="24">
        <v>15000</v>
      </c>
      <c r="E349" s="24">
        <v>9945</v>
      </c>
      <c r="F349" s="24">
        <v>6141</v>
      </c>
      <c r="G349" s="24">
        <v>17177</v>
      </c>
      <c r="H349" s="24">
        <v>14590</v>
      </c>
      <c r="I349" s="44" t="s">
        <v>207</v>
      </c>
    </row>
    <row r="350" spans="1:9" ht="12.75">
      <c r="A350" s="2"/>
      <c r="B350" s="4">
        <v>5179</v>
      </c>
      <c r="C350" s="4" t="s">
        <v>488</v>
      </c>
      <c r="D350" s="24">
        <v>20000</v>
      </c>
      <c r="E350" s="24"/>
      <c r="F350" s="24"/>
      <c r="G350" s="24"/>
      <c r="H350" s="24"/>
      <c r="I350" s="44" t="s">
        <v>490</v>
      </c>
    </row>
    <row r="351" spans="1:9" ht="12.75">
      <c r="A351" s="2"/>
      <c r="B351" s="4">
        <v>5192</v>
      </c>
      <c r="C351" s="4" t="s">
        <v>187</v>
      </c>
      <c r="D351" s="24">
        <v>100000</v>
      </c>
      <c r="E351" s="24">
        <v>171571.8</v>
      </c>
      <c r="F351" s="24">
        <v>88441.42</v>
      </c>
      <c r="G351" s="24">
        <v>872383.7</v>
      </c>
      <c r="H351" s="24">
        <v>207874</v>
      </c>
      <c r="I351" s="44" t="s">
        <v>337</v>
      </c>
    </row>
    <row r="352" spans="1:9" ht="12.75" customHeight="1">
      <c r="A352" s="2"/>
      <c r="B352" s="4">
        <v>5229</v>
      </c>
      <c r="C352" s="4" t="s">
        <v>88</v>
      </c>
      <c r="D352" s="24">
        <v>10000</v>
      </c>
      <c r="E352" s="24">
        <v>8571.04</v>
      </c>
      <c r="F352" s="24">
        <v>8326.12</v>
      </c>
      <c r="G352" s="24">
        <v>8158</v>
      </c>
      <c r="H352" s="24">
        <v>5780.2</v>
      </c>
      <c r="I352" s="44" t="s">
        <v>312</v>
      </c>
    </row>
    <row r="353" spans="1:9" ht="12.75">
      <c r="A353" s="2"/>
      <c r="B353" s="4">
        <v>5321</v>
      </c>
      <c r="C353" s="4" t="s">
        <v>89</v>
      </c>
      <c r="D353" s="24">
        <v>80000</v>
      </c>
      <c r="E353" s="24">
        <v>37400</v>
      </c>
      <c r="F353" s="24">
        <v>0</v>
      </c>
      <c r="G353" s="24">
        <v>24000</v>
      </c>
      <c r="H353" s="24">
        <v>24000</v>
      </c>
      <c r="I353" s="16" t="s">
        <v>304</v>
      </c>
    </row>
    <row r="354" spans="1:9" ht="12.75">
      <c r="A354" s="2"/>
      <c r="B354" s="4">
        <v>5362</v>
      </c>
      <c r="C354" s="4" t="s">
        <v>155</v>
      </c>
      <c r="D354" s="24">
        <v>10000</v>
      </c>
      <c r="E354" s="24">
        <v>10000</v>
      </c>
      <c r="F354" s="24">
        <v>11000</v>
      </c>
      <c r="G354" s="24">
        <v>8000</v>
      </c>
      <c r="H354" s="24">
        <v>13000</v>
      </c>
      <c r="I354" s="44" t="s">
        <v>242</v>
      </c>
    </row>
    <row r="355" spans="1:9" ht="12.75">
      <c r="A355" s="2"/>
      <c r="B355" s="4">
        <v>5424</v>
      </c>
      <c r="C355" s="4" t="s">
        <v>219</v>
      </c>
      <c r="D355" s="24">
        <v>0</v>
      </c>
      <c r="E355" s="24">
        <v>18429</v>
      </c>
      <c r="F355" s="24">
        <v>17502</v>
      </c>
      <c r="G355" s="24">
        <v>6332</v>
      </c>
      <c r="H355" s="24">
        <v>25371</v>
      </c>
      <c r="I355" s="44" t="s">
        <v>221</v>
      </c>
    </row>
    <row r="356" spans="1:9" ht="12.75">
      <c r="A356" s="2"/>
      <c r="B356" s="4">
        <v>6121</v>
      </c>
      <c r="C356" s="29" t="s">
        <v>364</v>
      </c>
      <c r="D356" s="24">
        <v>55000</v>
      </c>
      <c r="E356" s="24">
        <v>0</v>
      </c>
      <c r="F356" s="24">
        <v>8611.85</v>
      </c>
      <c r="G356" s="24"/>
      <c r="H356" s="24"/>
      <c r="I356" s="44" t="s">
        <v>491</v>
      </c>
    </row>
    <row r="357" spans="1:9" ht="12.75" customHeight="1">
      <c r="A357" s="2"/>
      <c r="B357" s="4">
        <v>6122</v>
      </c>
      <c r="C357" s="4" t="s">
        <v>31</v>
      </c>
      <c r="D357" s="24">
        <v>1800000</v>
      </c>
      <c r="E357" s="24">
        <v>282368</v>
      </c>
      <c r="F357" s="24">
        <v>218569.78</v>
      </c>
      <c r="G357" s="24">
        <v>115418</v>
      </c>
      <c r="H357" s="24">
        <v>0</v>
      </c>
      <c r="I357" s="44" t="s">
        <v>492</v>
      </c>
    </row>
    <row r="358" spans="1:9" ht="12.75" customHeight="1">
      <c r="A358" s="1" t="s">
        <v>90</v>
      </c>
      <c r="B358" s="4">
        <v>5362</v>
      </c>
      <c r="C358" s="4" t="s">
        <v>91</v>
      </c>
      <c r="D358" s="24">
        <v>4634000</v>
      </c>
      <c r="E358" s="24">
        <v>4236932</v>
      </c>
      <c r="F358" s="24">
        <v>3705710</v>
      </c>
      <c r="G358" s="24">
        <v>3357136</v>
      </c>
      <c r="H358" s="24">
        <v>2467024</v>
      </c>
      <c r="I358" s="42" t="s">
        <v>463</v>
      </c>
    </row>
    <row r="359" spans="1:9" ht="12.75">
      <c r="A359" s="4" t="s">
        <v>93</v>
      </c>
      <c r="B359" s="9">
        <v>5329</v>
      </c>
      <c r="C359" s="4" t="s">
        <v>183</v>
      </c>
      <c r="D359" s="24">
        <v>5000</v>
      </c>
      <c r="E359" s="24">
        <v>5000</v>
      </c>
      <c r="F359" s="24">
        <v>5000</v>
      </c>
      <c r="G359" s="24">
        <v>5000</v>
      </c>
      <c r="H359" s="24">
        <v>5000</v>
      </c>
      <c r="I359" s="44" t="s">
        <v>464</v>
      </c>
    </row>
    <row r="360" spans="4:8" ht="13.5" thickBot="1">
      <c r="D360" s="52">
        <f>SUM(D92:D359)</f>
        <v>79474800</v>
      </c>
      <c r="E360" s="51">
        <f>SUM(E92:E359)</f>
        <v>47450159.319999985</v>
      </c>
      <c r="F360" s="51">
        <f>SUM(F92:F359)</f>
        <v>51136587.44999998</v>
      </c>
      <c r="G360" s="51">
        <f>SUM(G92:G359)</f>
        <v>44232165.76999999</v>
      </c>
      <c r="H360" s="51">
        <f>SUM(H92:H359)</f>
        <v>46235329.03</v>
      </c>
    </row>
    <row r="361" spans="1:8" ht="13.5" thickBot="1">
      <c r="A361" s="7" t="s">
        <v>39</v>
      </c>
      <c r="B361" s="8"/>
      <c r="C361" s="8"/>
      <c r="D361" s="32">
        <f>D360</f>
        <v>79474800</v>
      </c>
      <c r="E361" s="58"/>
      <c r="F361" s="58"/>
      <c r="G361" s="58"/>
      <c r="H361" s="58"/>
    </row>
    <row r="365" ht="12.75">
      <c r="A365" s="5" t="s">
        <v>40</v>
      </c>
    </row>
    <row r="366" spans="2:9" ht="12.75">
      <c r="B366" s="4">
        <v>8115</v>
      </c>
      <c r="C366" s="4" t="s">
        <v>189</v>
      </c>
      <c r="D366" s="24">
        <v>28396900</v>
      </c>
      <c r="E366" s="24">
        <v>-8647218.69</v>
      </c>
      <c r="F366" s="24">
        <v>-8434201.98</v>
      </c>
      <c r="G366" s="24">
        <f>-1*(G378-G377)</f>
        <v>-6388978.119999997</v>
      </c>
      <c r="H366" s="24">
        <f>-1*(H378-H377)</f>
        <v>-2374205.1500000022</v>
      </c>
      <c r="I366" s="42" t="s">
        <v>182</v>
      </c>
    </row>
    <row r="367" spans="2:9" ht="12.75">
      <c r="B367" s="4">
        <v>8123</v>
      </c>
      <c r="C367" s="4" t="s">
        <v>180</v>
      </c>
      <c r="D367" s="24">
        <v>0</v>
      </c>
      <c r="E367" s="24">
        <v>91337.69</v>
      </c>
      <c r="F367" s="24">
        <v>6908662.31</v>
      </c>
      <c r="G367" s="24">
        <v>0</v>
      </c>
      <c r="H367" s="24">
        <v>609537</v>
      </c>
      <c r="I367" s="16" t="s">
        <v>284</v>
      </c>
    </row>
    <row r="368" spans="2:9" ht="12.75">
      <c r="B368" s="4">
        <v>8124</v>
      </c>
      <c r="C368" s="4" t="s">
        <v>92</v>
      </c>
      <c r="D368" s="24">
        <v>-1788000</v>
      </c>
      <c r="E368" s="24">
        <v>-2764933.84</v>
      </c>
      <c r="F368" s="24">
        <v>-2501197.71</v>
      </c>
      <c r="G368" s="24">
        <v>-2831177.37</v>
      </c>
      <c r="H368" s="24">
        <v>-2814228.08</v>
      </c>
      <c r="I368" s="44" t="s">
        <v>465</v>
      </c>
    </row>
    <row r="369" spans="2:9" ht="12.75">
      <c r="B369" s="4">
        <v>8901</v>
      </c>
      <c r="C369" s="4" t="s">
        <v>213</v>
      </c>
      <c r="D369" s="24">
        <v>120000</v>
      </c>
      <c r="E369" s="24">
        <v>-263380.66</v>
      </c>
      <c r="F369" s="24">
        <v>860649.73</v>
      </c>
      <c r="G369" s="24">
        <v>484404.7</v>
      </c>
      <c r="H369" s="24">
        <v>659908.77</v>
      </c>
      <c r="I369" s="44" t="s">
        <v>313</v>
      </c>
    </row>
    <row r="370" spans="4:8" ht="13.5" thickBot="1">
      <c r="D370" s="51">
        <f>SUM(D366:D369)</f>
        <v>26728900</v>
      </c>
      <c r="E370" s="51">
        <f>SUM(E366:E369)</f>
        <v>-11584195.5</v>
      </c>
      <c r="F370" s="51">
        <f>SUM(F366:F369)</f>
        <v>-3166087.650000001</v>
      </c>
      <c r="G370" s="51">
        <f>SUM(G366:G369)</f>
        <v>-8735750.79</v>
      </c>
      <c r="H370" s="51">
        <f>SUM(H366:H369)</f>
        <v>-3918987.4600000023</v>
      </c>
    </row>
    <row r="371" spans="1:8" ht="13.5" thickBot="1">
      <c r="A371" s="7" t="s">
        <v>94</v>
      </c>
      <c r="B371" s="8"/>
      <c r="C371" s="8"/>
      <c r="D371" s="32">
        <f>D370</f>
        <v>26728900</v>
      </c>
      <c r="E371" s="58"/>
      <c r="F371" s="58"/>
      <c r="G371" s="58"/>
      <c r="H371" s="58"/>
    </row>
    <row r="374" spans="1:8" ht="12.75">
      <c r="A374" t="s">
        <v>285</v>
      </c>
      <c r="D374" s="31">
        <f>D89-D361+D371</f>
        <v>0</v>
      </c>
      <c r="E374" s="31">
        <f>E89-E361+E371</f>
        <v>0</v>
      </c>
      <c r="F374" s="31">
        <f>SUM(F372)</f>
        <v>0</v>
      </c>
      <c r="G374" s="31">
        <f>G88-G360+G370</f>
        <v>0</v>
      </c>
      <c r="H374" s="31">
        <f>H88-H360+H370</f>
        <v>-8.847564458847046E-09</v>
      </c>
    </row>
    <row r="377" spans="1:8" ht="12.75">
      <c r="A377" s="10" t="s">
        <v>236</v>
      </c>
      <c r="B377" s="19"/>
      <c r="C377" s="19"/>
      <c r="D377" s="18"/>
      <c r="E377" s="18">
        <v>46166568.38</v>
      </c>
      <c r="F377" s="18">
        <v>37732366.4</v>
      </c>
      <c r="G377" s="18">
        <v>31343388.28</v>
      </c>
      <c r="H377" s="18">
        <v>28969183.13</v>
      </c>
    </row>
    <row r="378" spans="1:8" ht="12.75" customHeight="1">
      <c r="A378" s="10" t="s">
        <v>237</v>
      </c>
      <c r="B378" s="19"/>
      <c r="C378" s="19"/>
      <c r="D378" s="18"/>
      <c r="E378" s="18">
        <v>54813787.07</v>
      </c>
      <c r="F378" s="18">
        <v>46166568.38</v>
      </c>
      <c r="G378" s="18">
        <v>37732366.4</v>
      </c>
      <c r="H378" s="18">
        <v>31343388.28</v>
      </c>
    </row>
    <row r="381" ht="12.75">
      <c r="A381" s="16" t="s">
        <v>157</v>
      </c>
    </row>
    <row r="382" ht="12.75">
      <c r="A382" s="17">
        <v>44907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D110" sqref="D110"/>
    </sheetView>
  </sheetViews>
  <sheetFormatPr defaultColWidth="9.140625" defaultRowHeight="12.75"/>
  <cols>
    <col min="1" max="1" width="10.8515625" style="0" customWidth="1"/>
    <col min="2" max="2" width="39.57421875" style="0" bestFit="1" customWidth="1"/>
    <col min="3" max="3" width="12.7109375" style="23" bestFit="1" customWidth="1"/>
    <col min="4" max="4" width="13.421875" style="23" bestFit="1" customWidth="1"/>
    <col min="5" max="6" width="12.7109375" style="23" customWidth="1"/>
    <col min="7" max="8" width="13.421875" style="23" bestFit="1" customWidth="1"/>
    <col min="9" max="9" width="15.8515625" style="0" customWidth="1"/>
    <col min="10" max="10" width="16.140625" style="0" customWidth="1"/>
  </cols>
  <sheetData>
    <row r="1" ht="18">
      <c r="A1" s="6" t="s">
        <v>493</v>
      </c>
    </row>
    <row r="3" spans="1:8" ht="12.75">
      <c r="A3" s="5" t="s">
        <v>0</v>
      </c>
      <c r="C3" s="33" t="s">
        <v>160</v>
      </c>
      <c r="D3" s="46" t="s">
        <v>95</v>
      </c>
      <c r="E3" s="46" t="s">
        <v>95</v>
      </c>
      <c r="F3" s="46" t="s">
        <v>95</v>
      </c>
      <c r="G3" s="46" t="s">
        <v>95</v>
      </c>
      <c r="H3" s="46" t="s">
        <v>95</v>
      </c>
    </row>
    <row r="4" spans="3:8" ht="12.75">
      <c r="C4" s="34" t="s">
        <v>393</v>
      </c>
      <c r="D4" s="38" t="s">
        <v>389</v>
      </c>
      <c r="E4" s="38" t="s">
        <v>359</v>
      </c>
      <c r="F4" s="38" t="s">
        <v>342</v>
      </c>
      <c r="G4" s="38" t="s">
        <v>316</v>
      </c>
      <c r="H4" s="38" t="s">
        <v>307</v>
      </c>
    </row>
    <row r="5" spans="1:8" ht="12.75">
      <c r="A5" s="4">
        <v>111</v>
      </c>
      <c r="B5" s="4" t="s">
        <v>96</v>
      </c>
      <c r="C5" s="24">
        <v>6082000</v>
      </c>
      <c r="D5" s="24">
        <v>6515702.6</v>
      </c>
      <c r="E5" s="24">
        <v>7823637.88</v>
      </c>
      <c r="F5" s="24">
        <v>8282351.14</v>
      </c>
      <c r="G5" s="24">
        <v>7307824.6</v>
      </c>
      <c r="H5" s="24">
        <v>6420528.3</v>
      </c>
    </row>
    <row r="6" spans="1:9" ht="12.75">
      <c r="A6" s="4">
        <v>112</v>
      </c>
      <c r="B6" s="4" t="s">
        <v>106</v>
      </c>
      <c r="C6" s="24">
        <v>10054000</v>
      </c>
      <c r="D6" s="24">
        <v>11584882.78</v>
      </c>
      <c r="E6" s="24">
        <v>8219082.49</v>
      </c>
      <c r="F6" s="24">
        <v>9267514.28</v>
      </c>
      <c r="G6" s="24">
        <v>7903789.06</v>
      </c>
      <c r="H6" s="24">
        <v>8091709.94</v>
      </c>
      <c r="I6" s="5" t="s">
        <v>190</v>
      </c>
    </row>
    <row r="7" spans="1:8" ht="12.75">
      <c r="A7" s="4">
        <v>121</v>
      </c>
      <c r="B7" s="4" t="s">
        <v>107</v>
      </c>
      <c r="C7" s="24">
        <v>15075000</v>
      </c>
      <c r="D7" s="24">
        <v>16772391.92</v>
      </c>
      <c r="E7" s="24">
        <v>14128359.93</v>
      </c>
      <c r="F7" s="24">
        <v>14111612.42</v>
      </c>
      <c r="G7" s="24">
        <v>13383272.61</v>
      </c>
      <c r="H7" s="24">
        <v>11273359.41</v>
      </c>
    </row>
    <row r="8" spans="1:8" ht="12.75">
      <c r="A8" s="4">
        <v>133</v>
      </c>
      <c r="B8" s="4" t="s">
        <v>108</v>
      </c>
      <c r="C8" s="24">
        <v>0</v>
      </c>
      <c r="D8" s="24">
        <v>29573.6</v>
      </c>
      <c r="E8" s="24">
        <v>7350.9</v>
      </c>
      <c r="F8" s="24">
        <v>60787.78</v>
      </c>
      <c r="G8" s="24">
        <v>8366.57</v>
      </c>
      <c r="H8" s="24">
        <v>2299</v>
      </c>
    </row>
    <row r="9" spans="1:8" ht="12.75">
      <c r="A9" s="4">
        <v>134</v>
      </c>
      <c r="B9" s="4" t="s">
        <v>109</v>
      </c>
      <c r="C9" s="24">
        <v>2646000</v>
      </c>
      <c r="D9" s="24">
        <v>2779197</v>
      </c>
      <c r="E9" s="24">
        <v>2128842</v>
      </c>
      <c r="F9" s="24">
        <v>2147214</v>
      </c>
      <c r="G9" s="24">
        <v>2058544</v>
      </c>
      <c r="H9" s="24">
        <v>2210731</v>
      </c>
    </row>
    <row r="10" spans="1:8" ht="12.75">
      <c r="A10" s="4">
        <v>135</v>
      </c>
      <c r="B10" s="4" t="s">
        <v>110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</row>
    <row r="11" spans="1:8" ht="12.75">
      <c r="A11" s="4">
        <v>136</v>
      </c>
      <c r="B11" s="4" t="s">
        <v>50</v>
      </c>
      <c r="C11" s="24">
        <v>450000</v>
      </c>
      <c r="D11" s="24">
        <v>574640</v>
      </c>
      <c r="E11" s="24">
        <v>417350</v>
      </c>
      <c r="F11" s="24">
        <v>400715</v>
      </c>
      <c r="G11" s="24">
        <v>445610</v>
      </c>
      <c r="H11" s="24">
        <v>765850</v>
      </c>
    </row>
    <row r="12" spans="1:8" ht="12.75">
      <c r="A12" s="4">
        <v>138</v>
      </c>
      <c r="B12" s="4" t="s">
        <v>305</v>
      </c>
      <c r="C12" s="24">
        <v>250000</v>
      </c>
      <c r="D12" s="24">
        <v>247496.99</v>
      </c>
      <c r="E12" s="24">
        <v>195003.26</v>
      </c>
      <c r="F12" s="24">
        <v>169107.68</v>
      </c>
      <c r="G12" s="24">
        <v>271741.87</v>
      </c>
      <c r="H12" s="24">
        <v>524577.87</v>
      </c>
    </row>
    <row r="13" spans="1:8" ht="12.75">
      <c r="A13" s="4">
        <v>151</v>
      </c>
      <c r="B13" s="4" t="s">
        <v>111</v>
      </c>
      <c r="C13" s="24">
        <v>2200000</v>
      </c>
      <c r="D13" s="24">
        <v>2403306.88</v>
      </c>
      <c r="E13" s="24">
        <v>2453596.37</v>
      </c>
      <c r="F13" s="24">
        <v>2647799.05</v>
      </c>
      <c r="G13" s="24">
        <v>2404319.95</v>
      </c>
      <c r="H13" s="24">
        <v>2410373.94</v>
      </c>
    </row>
    <row r="14" spans="1:8" ht="12.75">
      <c r="A14" s="12" t="s">
        <v>98</v>
      </c>
      <c r="B14" s="12" t="s">
        <v>97</v>
      </c>
      <c r="C14" s="25">
        <f aca="true" t="shared" si="0" ref="C14:H14">SUM(C5:C13)</f>
        <v>36757000</v>
      </c>
      <c r="D14" s="25">
        <f>SUM(D5:D13)</f>
        <v>40907191.77</v>
      </c>
      <c r="E14" s="25">
        <f>SUM(E5:E13)</f>
        <v>35373222.83</v>
      </c>
      <c r="F14" s="25">
        <f t="shared" si="0"/>
        <v>37087101.349999994</v>
      </c>
      <c r="G14" s="25">
        <f t="shared" si="0"/>
        <v>33783468.660000004</v>
      </c>
      <c r="H14" s="25">
        <f t="shared" si="0"/>
        <v>31699429.46</v>
      </c>
    </row>
    <row r="15" spans="1:8" ht="12.75">
      <c r="A15" s="4"/>
      <c r="B15" s="4"/>
      <c r="C15" s="26"/>
      <c r="D15" s="28"/>
      <c r="E15" s="28"/>
      <c r="F15" s="28"/>
      <c r="G15" s="28"/>
      <c r="H15" s="28"/>
    </row>
    <row r="16" spans="1:8" ht="12.75">
      <c r="A16" s="4">
        <v>211</v>
      </c>
      <c r="B16" s="4" t="s">
        <v>112</v>
      </c>
      <c r="C16" s="24">
        <v>7812100</v>
      </c>
      <c r="D16" s="24">
        <v>7583059.25</v>
      </c>
      <c r="E16" s="24">
        <v>7101639.28</v>
      </c>
      <c r="F16" s="24">
        <v>7295466.03</v>
      </c>
      <c r="G16" s="24">
        <v>6544284.52</v>
      </c>
      <c r="H16" s="24">
        <v>6172033.21</v>
      </c>
    </row>
    <row r="17" spans="1:8" ht="12.75">
      <c r="A17" s="4">
        <v>213</v>
      </c>
      <c r="B17" s="4" t="s">
        <v>113</v>
      </c>
      <c r="C17" s="24">
        <v>4094100</v>
      </c>
      <c r="D17" s="24">
        <v>4085037.4</v>
      </c>
      <c r="E17" s="24">
        <v>4147741.4</v>
      </c>
      <c r="F17" s="24">
        <v>3611866.4</v>
      </c>
      <c r="G17" s="24">
        <v>2946082.4</v>
      </c>
      <c r="H17" s="24">
        <v>3174478.4</v>
      </c>
    </row>
    <row r="18" spans="1:8" ht="12.75">
      <c r="A18" s="4">
        <v>214</v>
      </c>
      <c r="B18" s="4" t="s">
        <v>114</v>
      </c>
      <c r="C18" s="24">
        <v>363000</v>
      </c>
      <c r="D18" s="24">
        <v>3788.56</v>
      </c>
      <c r="E18" s="24">
        <v>4643.21</v>
      </c>
      <c r="F18" s="24">
        <v>3773.16</v>
      </c>
      <c r="G18" s="24">
        <v>101109.09</v>
      </c>
      <c r="H18" s="24">
        <v>98864.08</v>
      </c>
    </row>
    <row r="19" spans="1:8" ht="12.75">
      <c r="A19" s="4">
        <v>221</v>
      </c>
      <c r="B19" s="4" t="s">
        <v>45</v>
      </c>
      <c r="C19" s="24">
        <v>50000</v>
      </c>
      <c r="D19" s="24">
        <v>117000</v>
      </c>
      <c r="E19" s="24">
        <v>253600</v>
      </c>
      <c r="F19" s="24">
        <v>57000</v>
      </c>
      <c r="G19" s="24">
        <v>85000</v>
      </c>
      <c r="H19" s="24">
        <v>129439</v>
      </c>
    </row>
    <row r="20" spans="1:8" ht="12.75">
      <c r="A20" s="4">
        <v>222</v>
      </c>
      <c r="B20" s="4" t="s">
        <v>115</v>
      </c>
      <c r="C20" s="24">
        <v>0</v>
      </c>
      <c r="D20" s="24">
        <v>0</v>
      </c>
      <c r="E20" s="24">
        <v>0</v>
      </c>
      <c r="F20" s="24">
        <v>29479.37</v>
      </c>
      <c r="G20" s="24">
        <v>0</v>
      </c>
      <c r="H20" s="24">
        <v>0</v>
      </c>
    </row>
    <row r="21" spans="1:8" ht="12.75">
      <c r="A21" s="4">
        <v>231</v>
      </c>
      <c r="B21" s="4" t="s">
        <v>116</v>
      </c>
      <c r="C21" s="24">
        <v>0</v>
      </c>
      <c r="D21" s="24">
        <v>1000</v>
      </c>
      <c r="E21" s="24">
        <v>0</v>
      </c>
      <c r="F21" s="24">
        <v>0</v>
      </c>
      <c r="G21" s="24">
        <v>0</v>
      </c>
      <c r="H21" s="24">
        <v>0</v>
      </c>
    </row>
    <row r="22" spans="1:8" ht="12.75">
      <c r="A22" s="4">
        <v>232</v>
      </c>
      <c r="B22" s="4" t="s">
        <v>117</v>
      </c>
      <c r="C22" s="24">
        <v>400000</v>
      </c>
      <c r="D22" s="24">
        <v>560116.57</v>
      </c>
      <c r="E22" s="24">
        <v>729554.36</v>
      </c>
      <c r="F22" s="24">
        <v>657791.76</v>
      </c>
      <c r="G22" s="24">
        <v>947097</v>
      </c>
      <c r="H22" s="24">
        <v>598013</v>
      </c>
    </row>
    <row r="23" spans="1:8" ht="12.75">
      <c r="A23" s="12" t="s">
        <v>99</v>
      </c>
      <c r="B23" s="12" t="s">
        <v>100</v>
      </c>
      <c r="C23" s="25">
        <f aca="true" t="shared" si="1" ref="C23:H23">SUM(C16:C22)</f>
        <v>12719200</v>
      </c>
      <c r="D23" s="25">
        <f>SUM(D16:D22)</f>
        <v>12350001.780000001</v>
      </c>
      <c r="E23" s="25">
        <f>SUM(E16:E22)</f>
        <v>12237178.25</v>
      </c>
      <c r="F23" s="25">
        <f t="shared" si="1"/>
        <v>11655376.719999999</v>
      </c>
      <c r="G23" s="25">
        <f t="shared" si="1"/>
        <v>10623573.01</v>
      </c>
      <c r="H23" s="25">
        <f t="shared" si="1"/>
        <v>10172827.69</v>
      </c>
    </row>
    <row r="24" spans="1:8" ht="12.75">
      <c r="A24" s="4"/>
      <c r="B24" s="4"/>
      <c r="C24" s="26"/>
      <c r="D24" s="28"/>
      <c r="E24" s="28"/>
      <c r="F24" s="28"/>
      <c r="G24" s="28"/>
      <c r="H24" s="28"/>
    </row>
    <row r="25" spans="1:8" ht="12.75">
      <c r="A25" s="4">
        <v>311</v>
      </c>
      <c r="B25" s="4" t="s">
        <v>118</v>
      </c>
      <c r="C25" s="24">
        <v>0</v>
      </c>
      <c r="D25" s="24">
        <v>111575</v>
      </c>
      <c r="E25" s="24">
        <v>122800</v>
      </c>
      <c r="F25" s="24">
        <v>165500</v>
      </c>
      <c r="G25" s="24">
        <v>125750</v>
      </c>
      <c r="H25" s="24">
        <v>177300</v>
      </c>
    </row>
    <row r="26" spans="1:8" ht="12.75">
      <c r="A26" s="4">
        <v>312</v>
      </c>
      <c r="B26" s="4" t="s">
        <v>119</v>
      </c>
      <c r="C26" s="24">
        <v>0</v>
      </c>
      <c r="D26" s="24">
        <v>0</v>
      </c>
      <c r="E26" s="24">
        <v>0</v>
      </c>
      <c r="F26" s="24">
        <v>750000</v>
      </c>
      <c r="G26" s="24">
        <v>10000</v>
      </c>
      <c r="H26" s="24">
        <v>78250</v>
      </c>
    </row>
    <row r="27" spans="1:8" ht="12.75">
      <c r="A27" s="4">
        <v>320</v>
      </c>
      <c r="B27" s="4" t="s">
        <v>317</v>
      </c>
      <c r="C27" s="24">
        <v>0</v>
      </c>
      <c r="D27" s="24">
        <v>0</v>
      </c>
      <c r="E27" s="24">
        <v>0</v>
      </c>
      <c r="F27" s="24">
        <v>0</v>
      </c>
      <c r="G27" s="24">
        <v>1992719.33</v>
      </c>
      <c r="H27" s="24">
        <v>0</v>
      </c>
    </row>
    <row r="28" spans="1:8" ht="12.75">
      <c r="A28" s="12" t="s">
        <v>101</v>
      </c>
      <c r="B28" s="12" t="s">
        <v>102</v>
      </c>
      <c r="C28" s="25">
        <f aca="true" t="shared" si="2" ref="C28:H28">SUM(C25:C27)</f>
        <v>0</v>
      </c>
      <c r="D28" s="25">
        <f>SUM(D25:D27)</f>
        <v>111575</v>
      </c>
      <c r="E28" s="25">
        <f>SUM(E25:E27)</f>
        <v>122800</v>
      </c>
      <c r="F28" s="25">
        <f t="shared" si="2"/>
        <v>915500</v>
      </c>
      <c r="G28" s="25">
        <f t="shared" si="2"/>
        <v>2128469.33</v>
      </c>
      <c r="H28" s="25">
        <f t="shared" si="2"/>
        <v>255550</v>
      </c>
    </row>
    <row r="29" spans="1:8" ht="12.75">
      <c r="A29" s="4"/>
      <c r="B29" s="4"/>
      <c r="C29" s="26"/>
      <c r="D29" s="28"/>
      <c r="E29" s="28"/>
      <c r="F29" s="28"/>
      <c r="G29" s="28"/>
      <c r="H29" s="28"/>
    </row>
    <row r="30" spans="1:9" ht="12.75">
      <c r="A30" s="4">
        <v>411</v>
      </c>
      <c r="B30" s="4" t="s">
        <v>120</v>
      </c>
      <c r="C30" s="24">
        <v>2418400</v>
      </c>
      <c r="D30" s="24">
        <v>3226586.27</v>
      </c>
      <c r="E30" s="24">
        <v>5741474.02</v>
      </c>
      <c r="F30" s="24">
        <v>2916794.37</v>
      </c>
      <c r="G30" s="24">
        <v>3618805.49</v>
      </c>
      <c r="H30" s="24">
        <v>2745929.57</v>
      </c>
      <c r="I30" s="5" t="s">
        <v>192</v>
      </c>
    </row>
    <row r="31" spans="1:8" ht="12.75">
      <c r="A31" s="4">
        <v>412</v>
      </c>
      <c r="B31" s="4" t="s">
        <v>121</v>
      </c>
      <c r="C31" s="24">
        <v>0</v>
      </c>
      <c r="D31" s="24">
        <v>0</v>
      </c>
      <c r="E31" s="24">
        <v>228000</v>
      </c>
      <c r="F31" s="24">
        <v>0</v>
      </c>
      <c r="G31" s="24">
        <v>0</v>
      </c>
      <c r="H31" s="24">
        <v>256500</v>
      </c>
    </row>
    <row r="32" spans="1:8" ht="12.75">
      <c r="A32" s="4">
        <v>413</v>
      </c>
      <c r="B32" s="4" t="s">
        <v>122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2.75">
      <c r="A33" s="4">
        <v>416</v>
      </c>
      <c r="B33" s="4" t="s">
        <v>123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</row>
    <row r="34" spans="1:8" ht="12.75">
      <c r="A34" s="4">
        <v>421</v>
      </c>
      <c r="B34" s="4" t="s">
        <v>124</v>
      </c>
      <c r="C34" s="24">
        <v>851300</v>
      </c>
      <c r="D34" s="24">
        <v>450000</v>
      </c>
      <c r="E34" s="24">
        <v>0</v>
      </c>
      <c r="F34" s="24">
        <v>393144.12</v>
      </c>
      <c r="G34" s="24">
        <v>0</v>
      </c>
      <c r="H34" s="24">
        <v>5190533.28</v>
      </c>
    </row>
    <row r="35" spans="1:8" ht="12.75">
      <c r="A35" s="4">
        <v>422</v>
      </c>
      <c r="B35" s="4" t="s">
        <v>125</v>
      </c>
      <c r="C35" s="24">
        <v>0</v>
      </c>
      <c r="D35" s="24">
        <v>1989000</v>
      </c>
      <c r="E35" s="24">
        <v>600000</v>
      </c>
      <c r="F35" s="24">
        <v>0</v>
      </c>
      <c r="G35" s="24">
        <v>0</v>
      </c>
      <c r="H35" s="24">
        <v>0</v>
      </c>
    </row>
    <row r="36" spans="1:8" ht="12.75">
      <c r="A36" s="12" t="s">
        <v>103</v>
      </c>
      <c r="B36" s="12" t="s">
        <v>104</v>
      </c>
      <c r="C36" s="25">
        <f aca="true" t="shared" si="3" ref="C36:H36">SUM(C30:C35)</f>
        <v>3269700</v>
      </c>
      <c r="D36" s="25">
        <f>SUM(D30:D35)</f>
        <v>5665586.27</v>
      </c>
      <c r="E36" s="25">
        <f>SUM(E30:E35)</f>
        <v>6569474.02</v>
      </c>
      <c r="F36" s="25">
        <f t="shared" si="3"/>
        <v>3309938.49</v>
      </c>
      <c r="G36" s="25">
        <f t="shared" si="3"/>
        <v>3618805.49</v>
      </c>
      <c r="H36" s="25">
        <f t="shared" si="3"/>
        <v>8192962.85</v>
      </c>
    </row>
    <row r="38" spans="2:8" ht="12.75">
      <c r="B38" s="13" t="s">
        <v>105</v>
      </c>
      <c r="C38" s="27">
        <f aca="true" t="shared" si="4" ref="C38:H38">C14+C23+C28+C36</f>
        <v>52745900</v>
      </c>
      <c r="D38" s="27">
        <f t="shared" si="4"/>
        <v>59034354.82000001</v>
      </c>
      <c r="E38" s="27">
        <f>E14+E23+E28+E36</f>
        <v>54302675.099999994</v>
      </c>
      <c r="F38" s="27">
        <f t="shared" si="4"/>
        <v>52967916.559999995</v>
      </c>
      <c r="G38" s="27">
        <f t="shared" si="4"/>
        <v>50154316.49</v>
      </c>
      <c r="H38" s="27">
        <f t="shared" si="4"/>
        <v>50320770</v>
      </c>
    </row>
    <row r="39" spans="1:8" ht="12.75">
      <c r="A39" s="15" t="s">
        <v>19</v>
      </c>
      <c r="B39" s="14"/>
      <c r="C39" s="35" t="s">
        <v>160</v>
      </c>
      <c r="D39" s="47" t="s">
        <v>95</v>
      </c>
      <c r="E39" s="47" t="s">
        <v>95</v>
      </c>
      <c r="F39" s="47" t="s">
        <v>95</v>
      </c>
      <c r="G39" s="47" t="s">
        <v>95</v>
      </c>
      <c r="H39" s="47" t="s">
        <v>95</v>
      </c>
    </row>
    <row r="40" spans="1:8" ht="12.75">
      <c r="A40" s="14"/>
      <c r="B40" s="14"/>
      <c r="C40" s="36" t="s">
        <v>393</v>
      </c>
      <c r="D40" s="48" t="s">
        <v>389</v>
      </c>
      <c r="E40" s="48" t="s">
        <v>359</v>
      </c>
      <c r="F40" s="48" t="s">
        <v>342</v>
      </c>
      <c r="G40" s="48" t="s">
        <v>316</v>
      </c>
      <c r="H40" s="48" t="s">
        <v>307</v>
      </c>
    </row>
    <row r="41" spans="1:8" ht="12.75">
      <c r="A41" s="4">
        <v>10</v>
      </c>
      <c r="B41" s="4" t="s">
        <v>167</v>
      </c>
      <c r="C41" s="37">
        <v>0</v>
      </c>
      <c r="D41" s="37">
        <v>20507.32</v>
      </c>
      <c r="E41" s="37">
        <v>0</v>
      </c>
      <c r="F41" s="37">
        <v>0</v>
      </c>
      <c r="G41" s="37">
        <v>0</v>
      </c>
      <c r="H41" s="37">
        <v>0</v>
      </c>
    </row>
    <row r="42" spans="1:8" ht="12.75">
      <c r="A42" s="4">
        <v>21</v>
      </c>
      <c r="B42" s="4" t="s">
        <v>195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</row>
    <row r="43" spans="1:8" ht="12.75">
      <c r="A43" s="4">
        <v>22</v>
      </c>
      <c r="B43" s="4" t="s">
        <v>131</v>
      </c>
      <c r="C43" s="24">
        <v>1734200</v>
      </c>
      <c r="D43" s="24">
        <v>1102170.24</v>
      </c>
      <c r="E43" s="37">
        <v>746209.25</v>
      </c>
      <c r="F43" s="24">
        <v>1640784.06</v>
      </c>
      <c r="G43" s="24">
        <v>1157630.59</v>
      </c>
      <c r="H43" s="24">
        <v>1166071.05</v>
      </c>
    </row>
    <row r="44" spans="1:8" ht="12.75">
      <c r="A44" s="4">
        <v>23</v>
      </c>
      <c r="B44" s="4" t="s">
        <v>132</v>
      </c>
      <c r="C44" s="24">
        <v>4876500</v>
      </c>
      <c r="D44" s="24">
        <v>4455627.17</v>
      </c>
      <c r="E44" s="37">
        <v>3658882.82</v>
      </c>
      <c r="F44" s="24">
        <v>3784670.03</v>
      </c>
      <c r="G44" s="24">
        <v>4316632.12</v>
      </c>
      <c r="H44" s="24">
        <v>3795439.09</v>
      </c>
    </row>
    <row r="45" spans="1:8" ht="12.75">
      <c r="A45" s="4">
        <v>31</v>
      </c>
      <c r="B45" s="4" t="s">
        <v>133</v>
      </c>
      <c r="C45" s="24">
        <v>4299800</v>
      </c>
      <c r="D45" s="24">
        <v>4531546.8</v>
      </c>
      <c r="E45" s="37">
        <v>3983720.12</v>
      </c>
      <c r="F45" s="24">
        <v>4909111.06</v>
      </c>
      <c r="G45" s="24">
        <v>5577974.8</v>
      </c>
      <c r="H45" s="24">
        <v>4726834.2</v>
      </c>
    </row>
    <row r="46" spans="1:8" ht="12.75">
      <c r="A46" s="4">
        <v>33</v>
      </c>
      <c r="B46" s="4" t="s">
        <v>134</v>
      </c>
      <c r="C46" s="24">
        <v>349500</v>
      </c>
      <c r="D46" s="24">
        <v>365374.9</v>
      </c>
      <c r="E46" s="37">
        <v>108521.48</v>
      </c>
      <c r="F46" s="24">
        <v>170993.49</v>
      </c>
      <c r="G46" s="24">
        <v>289532</v>
      </c>
      <c r="H46" s="24">
        <v>113958</v>
      </c>
    </row>
    <row r="47" spans="1:8" ht="12.75">
      <c r="A47" s="4">
        <v>34</v>
      </c>
      <c r="B47" s="4" t="s">
        <v>135</v>
      </c>
      <c r="C47" s="24">
        <v>4036700</v>
      </c>
      <c r="D47" s="24">
        <v>2363847</v>
      </c>
      <c r="E47" s="37">
        <v>2975659.59</v>
      </c>
      <c r="F47" s="24">
        <v>3074160.96</v>
      </c>
      <c r="G47" s="24">
        <v>2861526.75</v>
      </c>
      <c r="H47" s="24">
        <v>3364145.12</v>
      </c>
    </row>
    <row r="48" spans="1:8" ht="12.75">
      <c r="A48" s="4">
        <v>35</v>
      </c>
      <c r="B48" s="4" t="s">
        <v>136</v>
      </c>
      <c r="C48" s="24">
        <v>7000</v>
      </c>
      <c r="D48" s="24">
        <v>3871.66</v>
      </c>
      <c r="E48" s="37">
        <v>3872.3</v>
      </c>
      <c r="F48" s="24">
        <v>13388.6</v>
      </c>
      <c r="G48" s="24">
        <v>61941</v>
      </c>
      <c r="H48" s="24">
        <v>96269</v>
      </c>
    </row>
    <row r="49" spans="1:8" ht="12.75">
      <c r="A49" s="4">
        <v>36</v>
      </c>
      <c r="B49" s="4" t="s">
        <v>137</v>
      </c>
      <c r="C49" s="24">
        <v>6458600</v>
      </c>
      <c r="D49" s="24">
        <v>5199407.98</v>
      </c>
      <c r="E49" s="37">
        <v>4674436.09</v>
      </c>
      <c r="F49" s="24">
        <v>4755724.46</v>
      </c>
      <c r="G49" s="24">
        <v>4096649.47</v>
      </c>
      <c r="H49" s="24">
        <v>3470207.03</v>
      </c>
    </row>
    <row r="50" spans="1:8" ht="12.75">
      <c r="A50" s="4">
        <v>37</v>
      </c>
      <c r="B50" s="4" t="s">
        <v>138</v>
      </c>
      <c r="C50" s="24">
        <v>5982300</v>
      </c>
      <c r="D50" s="24">
        <v>4993300.71</v>
      </c>
      <c r="E50" s="37">
        <v>4755499.25</v>
      </c>
      <c r="F50" s="24">
        <v>4816895.47</v>
      </c>
      <c r="G50" s="24">
        <v>4294374.62</v>
      </c>
      <c r="H50" s="24">
        <v>4484501.5</v>
      </c>
    </row>
    <row r="51" spans="1:8" ht="12.75">
      <c r="A51" s="4">
        <v>42</v>
      </c>
      <c r="B51" s="4" t="s">
        <v>148</v>
      </c>
      <c r="C51" s="24">
        <v>0</v>
      </c>
      <c r="D51" s="24">
        <v>0</v>
      </c>
      <c r="E51" s="37">
        <v>0</v>
      </c>
      <c r="F51" s="24">
        <v>0</v>
      </c>
      <c r="G51" s="24">
        <v>0</v>
      </c>
      <c r="H51" s="24">
        <v>0</v>
      </c>
    </row>
    <row r="52" spans="1:8" ht="12.75">
      <c r="A52" s="4">
        <v>43</v>
      </c>
      <c r="B52" s="4" t="s">
        <v>139</v>
      </c>
      <c r="C52" s="24">
        <v>3341100</v>
      </c>
      <c r="D52" s="24">
        <v>1816514.16</v>
      </c>
      <c r="E52" s="37">
        <v>1544294</v>
      </c>
      <c r="F52" s="24">
        <v>2187069.79</v>
      </c>
      <c r="G52" s="24">
        <v>1212804.14</v>
      </c>
      <c r="H52" s="24">
        <v>1444532.58</v>
      </c>
    </row>
    <row r="53" spans="1:8" ht="12.75">
      <c r="A53" s="4">
        <v>52</v>
      </c>
      <c r="B53" s="4" t="s">
        <v>140</v>
      </c>
      <c r="C53" s="24">
        <v>500000</v>
      </c>
      <c r="D53" s="24">
        <v>30000</v>
      </c>
      <c r="E53" s="37">
        <v>0</v>
      </c>
      <c r="F53" s="24">
        <v>0</v>
      </c>
      <c r="G53" s="24">
        <v>0</v>
      </c>
      <c r="H53" s="24">
        <v>0</v>
      </c>
    </row>
    <row r="54" spans="1:8" ht="12.75">
      <c r="A54" s="4">
        <v>55</v>
      </c>
      <c r="B54" s="4" t="s">
        <v>141</v>
      </c>
      <c r="C54" s="24">
        <v>1077500</v>
      </c>
      <c r="D54" s="24">
        <v>1094152.09</v>
      </c>
      <c r="E54" s="37">
        <v>810414.65</v>
      </c>
      <c r="F54" s="24">
        <v>683424.68</v>
      </c>
      <c r="G54" s="24">
        <v>686156.94</v>
      </c>
      <c r="H54" s="24">
        <v>752181.44</v>
      </c>
    </row>
    <row r="55" spans="1:8" ht="12.75">
      <c r="A55" s="4">
        <v>61</v>
      </c>
      <c r="B55" s="4" t="s">
        <v>142</v>
      </c>
      <c r="C55" s="24">
        <v>9604700</v>
      </c>
      <c r="D55" s="24">
        <v>8866730.19</v>
      </c>
      <c r="E55" s="37">
        <v>8730446.83</v>
      </c>
      <c r="F55" s="24">
        <v>9005963.49</v>
      </c>
      <c r="G55" s="24">
        <v>8082445.95</v>
      </c>
      <c r="H55" s="24">
        <v>7531685.77</v>
      </c>
    </row>
    <row r="56" spans="1:9" ht="12.75">
      <c r="A56" s="4">
        <v>63</v>
      </c>
      <c r="B56" s="4" t="s">
        <v>143</v>
      </c>
      <c r="C56" s="24">
        <v>4634000</v>
      </c>
      <c r="D56" s="24">
        <v>4236932</v>
      </c>
      <c r="E56" s="37">
        <v>3705710</v>
      </c>
      <c r="F56" s="24">
        <v>3357136</v>
      </c>
      <c r="G56" s="24">
        <v>2467024</v>
      </c>
      <c r="H56" s="24">
        <v>960361</v>
      </c>
      <c r="I56" s="5" t="s">
        <v>191</v>
      </c>
    </row>
    <row r="57" spans="1:8" ht="12.75">
      <c r="A57" s="4">
        <v>64</v>
      </c>
      <c r="B57" s="4" t="s">
        <v>144</v>
      </c>
      <c r="C57" s="24">
        <v>5000</v>
      </c>
      <c r="D57" s="24">
        <v>5000</v>
      </c>
      <c r="E57" s="37">
        <v>5000</v>
      </c>
      <c r="F57" s="24">
        <v>5000</v>
      </c>
      <c r="G57" s="24">
        <v>5000</v>
      </c>
      <c r="H57" s="24">
        <v>14500</v>
      </c>
    </row>
    <row r="58" spans="1:8" ht="12.75">
      <c r="A58" s="4"/>
      <c r="B58" s="12" t="s">
        <v>145</v>
      </c>
      <c r="C58" s="25">
        <f aca="true" t="shared" si="5" ref="C58:H58">SUM(C41:C57)</f>
        <v>46906900</v>
      </c>
      <c r="D58" s="25">
        <f>SUM(D41:D57)</f>
        <v>39084982.22</v>
      </c>
      <c r="E58" s="57">
        <f>SUM(E41:E57)</f>
        <v>35702666.38</v>
      </c>
      <c r="F58" s="25">
        <f t="shared" si="5"/>
        <v>38404322.089999996</v>
      </c>
      <c r="G58" s="25">
        <f t="shared" si="5"/>
        <v>35109692.38</v>
      </c>
      <c r="H58" s="25">
        <f t="shared" si="5"/>
        <v>31920685.78</v>
      </c>
    </row>
    <row r="59" spans="1:8" ht="12.75">
      <c r="A59" s="4"/>
      <c r="B59" s="12"/>
      <c r="C59" s="41"/>
      <c r="D59" s="40"/>
      <c r="E59" s="40"/>
      <c r="F59" s="40"/>
      <c r="G59" s="40"/>
      <c r="H59" s="40"/>
    </row>
    <row r="60" spans="1:8" ht="12.75">
      <c r="A60" s="4">
        <v>22</v>
      </c>
      <c r="B60" s="4" t="s">
        <v>131</v>
      </c>
      <c r="C60" s="24">
        <v>1545000</v>
      </c>
      <c r="D60" s="24">
        <v>2382692.61</v>
      </c>
      <c r="E60" s="24">
        <v>7747690.39</v>
      </c>
      <c r="F60" s="24">
        <v>115555</v>
      </c>
      <c r="G60" s="24">
        <v>290146</v>
      </c>
      <c r="H60" s="24">
        <v>962304</v>
      </c>
    </row>
    <row r="61" spans="1:8" ht="12.75">
      <c r="A61" s="4">
        <v>23</v>
      </c>
      <c r="B61" s="4" t="s">
        <v>149</v>
      </c>
      <c r="C61" s="24">
        <v>18190000</v>
      </c>
      <c r="D61" s="24">
        <v>719077.81</v>
      </c>
      <c r="E61" s="24">
        <v>6523057.58</v>
      </c>
      <c r="F61" s="24">
        <v>864473.61</v>
      </c>
      <c r="G61" s="24">
        <v>4905311.93</v>
      </c>
      <c r="H61" s="24">
        <v>7073222.6</v>
      </c>
    </row>
    <row r="62" spans="1:8" ht="12.75">
      <c r="A62" s="4">
        <v>31</v>
      </c>
      <c r="B62" s="4" t="s">
        <v>133</v>
      </c>
      <c r="C62" s="24">
        <v>192000</v>
      </c>
      <c r="D62" s="24">
        <v>2516623.99</v>
      </c>
      <c r="E62" s="24">
        <v>200152.4</v>
      </c>
      <c r="F62" s="24">
        <v>1215268.98</v>
      </c>
      <c r="G62" s="24">
        <v>201574</v>
      </c>
      <c r="H62" s="24">
        <v>0</v>
      </c>
    </row>
    <row r="63" spans="1:8" ht="12.75">
      <c r="A63" s="4">
        <v>33</v>
      </c>
      <c r="B63" s="4" t="s">
        <v>134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</row>
    <row r="64" spans="1:8" ht="12.75">
      <c r="A64" s="4">
        <v>34</v>
      </c>
      <c r="B64" s="4" t="s">
        <v>135</v>
      </c>
      <c r="C64" s="24">
        <v>928000</v>
      </c>
      <c r="D64" s="24">
        <v>327317.69</v>
      </c>
      <c r="E64" s="24">
        <v>107906.59</v>
      </c>
      <c r="F64" s="24">
        <v>1155820.9</v>
      </c>
      <c r="G64" s="24">
        <v>774898.83</v>
      </c>
      <c r="H64" s="24">
        <v>145200</v>
      </c>
    </row>
    <row r="65" spans="1:8" ht="12.75">
      <c r="A65" s="4">
        <v>35</v>
      </c>
      <c r="B65" s="4" t="s">
        <v>136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150000</v>
      </c>
    </row>
    <row r="66" spans="1:8" ht="12.75">
      <c r="A66" s="4">
        <v>36</v>
      </c>
      <c r="B66" s="4" t="s">
        <v>137</v>
      </c>
      <c r="C66" s="24">
        <v>5937900</v>
      </c>
      <c r="D66" s="24">
        <v>716631.84</v>
      </c>
      <c r="E66" s="24">
        <v>463536.48</v>
      </c>
      <c r="F66" s="24">
        <v>1070262.6</v>
      </c>
      <c r="G66" s="24">
        <v>2904844</v>
      </c>
      <c r="H66" s="24">
        <v>2719516.02</v>
      </c>
    </row>
    <row r="67" spans="1:8" ht="12.75">
      <c r="A67" s="4">
        <v>37</v>
      </c>
      <c r="B67" s="4" t="s">
        <v>138</v>
      </c>
      <c r="C67" s="24">
        <v>0</v>
      </c>
      <c r="D67" s="24">
        <v>0</v>
      </c>
      <c r="E67" s="24">
        <v>123662</v>
      </c>
      <c r="F67" s="24">
        <v>30250</v>
      </c>
      <c r="G67" s="24">
        <v>1858731.92</v>
      </c>
      <c r="H67" s="24">
        <v>0</v>
      </c>
    </row>
    <row r="68" spans="1:8" ht="12.75">
      <c r="A68" s="4">
        <v>43</v>
      </c>
      <c r="B68" s="4" t="s">
        <v>139</v>
      </c>
      <c r="C68" s="24">
        <v>170000</v>
      </c>
      <c r="D68" s="24">
        <v>133372.25</v>
      </c>
      <c r="E68" s="24">
        <v>0</v>
      </c>
      <c r="F68" s="24">
        <v>1260794.59</v>
      </c>
      <c r="G68" s="24">
        <v>83921.97</v>
      </c>
      <c r="H68" s="24">
        <v>0</v>
      </c>
    </row>
    <row r="69" spans="1:8" ht="12.75">
      <c r="A69" s="4">
        <v>52</v>
      </c>
      <c r="B69" s="4" t="s">
        <v>140</v>
      </c>
      <c r="C69" s="24">
        <v>0</v>
      </c>
      <c r="D69" s="24">
        <v>0</v>
      </c>
      <c r="E69" s="24">
        <v>40734</v>
      </c>
      <c r="F69" s="24">
        <v>0</v>
      </c>
      <c r="G69" s="24">
        <v>0</v>
      </c>
      <c r="H69" s="24">
        <v>0</v>
      </c>
    </row>
    <row r="70" spans="1:8" ht="12.75">
      <c r="A70" s="4">
        <v>55</v>
      </c>
      <c r="B70" s="4" t="s">
        <v>141</v>
      </c>
      <c r="C70" s="24">
        <v>3750000</v>
      </c>
      <c r="D70" s="24">
        <v>1287092.91</v>
      </c>
      <c r="E70" s="24">
        <v>0</v>
      </c>
      <c r="F70" s="24">
        <v>0</v>
      </c>
      <c r="G70" s="24">
        <v>106208</v>
      </c>
      <c r="H70" s="24">
        <v>0</v>
      </c>
    </row>
    <row r="71" spans="1:8" ht="12.75">
      <c r="A71" s="4">
        <v>61</v>
      </c>
      <c r="B71" s="4" t="s">
        <v>150</v>
      </c>
      <c r="C71" s="24">
        <v>1855000</v>
      </c>
      <c r="D71" s="24">
        <v>282368</v>
      </c>
      <c r="E71" s="24">
        <v>227181.63</v>
      </c>
      <c r="F71" s="24">
        <v>115418</v>
      </c>
      <c r="G71" s="24">
        <v>0</v>
      </c>
      <c r="H71" s="24">
        <v>211312</v>
      </c>
    </row>
    <row r="72" spans="1:8" ht="12.75">
      <c r="A72" s="4"/>
      <c r="B72" s="12" t="s">
        <v>146</v>
      </c>
      <c r="C72" s="25">
        <f aca="true" t="shared" si="6" ref="C72:H72">SUM(C60:C71)</f>
        <v>32567900</v>
      </c>
      <c r="D72" s="25">
        <f>SUM(D60:D71)</f>
        <v>8365177.100000001</v>
      </c>
      <c r="E72" s="25">
        <f>SUM(E60:E71)</f>
        <v>15433921.07</v>
      </c>
      <c r="F72" s="25">
        <f t="shared" si="6"/>
        <v>5827843.68</v>
      </c>
      <c r="G72" s="25">
        <f t="shared" si="6"/>
        <v>11125636.65</v>
      </c>
      <c r="H72" s="25">
        <f t="shared" si="6"/>
        <v>11261554.62</v>
      </c>
    </row>
    <row r="74" spans="2:8" ht="12.75">
      <c r="B74" s="13" t="s">
        <v>147</v>
      </c>
      <c r="C74" s="27">
        <f aca="true" t="shared" si="7" ref="C74:H74">C58+C72</f>
        <v>79474800</v>
      </c>
      <c r="D74" s="27">
        <f t="shared" si="7"/>
        <v>47450159.32</v>
      </c>
      <c r="E74" s="27">
        <f>E58+E72</f>
        <v>51136587.45</v>
      </c>
      <c r="F74" s="27">
        <f t="shared" si="7"/>
        <v>44232165.769999996</v>
      </c>
      <c r="G74" s="27">
        <f t="shared" si="7"/>
        <v>46235329.03</v>
      </c>
      <c r="H74" s="27">
        <f t="shared" si="7"/>
        <v>43182240.4</v>
      </c>
    </row>
    <row r="77" ht="12.75">
      <c r="A77" s="5" t="s">
        <v>40</v>
      </c>
    </row>
    <row r="79" spans="1:9" ht="12.75">
      <c r="A79" s="4">
        <v>811</v>
      </c>
      <c r="B79" s="4" t="s">
        <v>127</v>
      </c>
      <c r="C79" s="24">
        <v>28396900</v>
      </c>
      <c r="D79" s="24">
        <v>-8647218.69</v>
      </c>
      <c r="E79" s="24">
        <f>-1*E91</f>
        <v>-8434201.980000004</v>
      </c>
      <c r="F79" s="24">
        <f>-1*F91</f>
        <v>-6388978.119999997</v>
      </c>
      <c r="G79" s="24">
        <f>-1*G91</f>
        <v>-2374205.1500000022</v>
      </c>
      <c r="H79" s="24">
        <f>-1*H91</f>
        <v>-10198459.18</v>
      </c>
      <c r="I79" s="5" t="s">
        <v>193</v>
      </c>
    </row>
    <row r="80" spans="1:8" ht="12.75">
      <c r="A80" s="4">
        <v>812</v>
      </c>
      <c r="B80" s="4" t="s">
        <v>128</v>
      </c>
      <c r="C80" s="24">
        <v>-1788000</v>
      </c>
      <c r="D80" s="24">
        <v>-2673596.15</v>
      </c>
      <c r="E80" s="24">
        <v>4407464.6</v>
      </c>
      <c r="F80" s="24">
        <v>-2831177.37</v>
      </c>
      <c r="G80" s="24">
        <v>-2204691.08</v>
      </c>
      <c r="H80" s="24">
        <v>2852000</v>
      </c>
    </row>
    <row r="81" spans="1:8" ht="12.75">
      <c r="A81" s="4">
        <v>890</v>
      </c>
      <c r="B81" s="4" t="s">
        <v>214</v>
      </c>
      <c r="C81" s="24">
        <v>120000</v>
      </c>
      <c r="D81" s="24">
        <v>-263380.66</v>
      </c>
      <c r="E81" s="24">
        <v>860649.73</v>
      </c>
      <c r="F81" s="24">
        <v>484404.7</v>
      </c>
      <c r="G81" s="24">
        <v>659908.77</v>
      </c>
      <c r="H81" s="24">
        <v>207929.58</v>
      </c>
    </row>
    <row r="82" spans="1:8" ht="12.75">
      <c r="A82" s="12" t="s">
        <v>129</v>
      </c>
      <c r="B82" s="12" t="s">
        <v>40</v>
      </c>
      <c r="C82" s="25">
        <f aca="true" t="shared" si="8" ref="C82:H82">SUM(C79:C81)</f>
        <v>26728900</v>
      </c>
      <c r="D82" s="25">
        <f>SUM(D79:D81)</f>
        <v>-11584195.5</v>
      </c>
      <c r="E82" s="25">
        <f>SUM(E79:E81)</f>
        <v>-3166087.6500000046</v>
      </c>
      <c r="F82" s="25">
        <f t="shared" si="8"/>
        <v>-8735750.79</v>
      </c>
      <c r="G82" s="25">
        <f t="shared" si="8"/>
        <v>-3918987.4600000023</v>
      </c>
      <c r="H82" s="25">
        <f t="shared" si="8"/>
        <v>-7138529.6</v>
      </c>
    </row>
    <row r="84" spans="2:8" ht="12.75">
      <c r="B84" s="13" t="s">
        <v>130</v>
      </c>
      <c r="C84" s="27">
        <f aca="true" t="shared" si="9" ref="C84:H84">C82</f>
        <v>26728900</v>
      </c>
      <c r="D84" s="27">
        <f t="shared" si="9"/>
        <v>-11584195.5</v>
      </c>
      <c r="E84" s="27">
        <f>E82</f>
        <v>-3166087.6500000046</v>
      </c>
      <c r="F84" s="27">
        <f t="shared" si="9"/>
        <v>-8735750.79</v>
      </c>
      <c r="G84" s="27">
        <f t="shared" si="9"/>
        <v>-3918987.4600000023</v>
      </c>
      <c r="H84" s="27">
        <f t="shared" si="9"/>
        <v>-7138529.6</v>
      </c>
    </row>
    <row r="87" spans="1:8" ht="12.75">
      <c r="A87" t="s">
        <v>41</v>
      </c>
      <c r="C87" s="23">
        <f aca="true" t="shared" si="10" ref="C87:H87">C38-C74+C84</f>
        <v>0</v>
      </c>
      <c r="D87" s="23">
        <f t="shared" si="10"/>
        <v>0</v>
      </c>
      <c r="E87" s="23">
        <f>E38-E74+E84</f>
        <v>-1.3504177331924438E-08</v>
      </c>
      <c r="F87" s="23">
        <f t="shared" si="10"/>
        <v>0</v>
      </c>
      <c r="G87" s="23">
        <f t="shared" si="10"/>
        <v>0</v>
      </c>
      <c r="H87" s="23">
        <f t="shared" si="10"/>
        <v>0</v>
      </c>
    </row>
    <row r="89" spans="1:10" ht="12.75">
      <c r="A89" s="10" t="s">
        <v>236</v>
      </c>
      <c r="B89" s="19"/>
      <c r="C89" s="18"/>
      <c r="D89" s="18">
        <v>46166568.38</v>
      </c>
      <c r="E89" s="56">
        <v>37732366.4</v>
      </c>
      <c r="F89" s="20">
        <v>31343388.28</v>
      </c>
      <c r="G89" s="18">
        <v>28969183.13</v>
      </c>
      <c r="H89" s="18">
        <v>18770723.95</v>
      </c>
      <c r="I89" s="28"/>
      <c r="J89" s="28"/>
    </row>
    <row r="90" spans="1:10" ht="12.75">
      <c r="A90" s="10" t="s">
        <v>237</v>
      </c>
      <c r="B90" s="19"/>
      <c r="C90" s="4"/>
      <c r="D90" s="4">
        <v>54813787.07</v>
      </c>
      <c r="E90" s="9">
        <v>46166568.38</v>
      </c>
      <c r="F90" s="56">
        <v>37732366.4</v>
      </c>
      <c r="G90" s="18">
        <v>31343388.28</v>
      </c>
      <c r="H90" s="18">
        <v>28969183.13</v>
      </c>
      <c r="I90" s="28"/>
      <c r="J90" s="28"/>
    </row>
    <row r="91" spans="1:10" ht="12.75">
      <c r="A91" s="10" t="s">
        <v>159</v>
      </c>
      <c r="B91" s="19"/>
      <c r="C91" s="4"/>
      <c r="D91" s="20">
        <f>D90-D89</f>
        <v>8647218.689999998</v>
      </c>
      <c r="E91" s="20">
        <f>E90-E89</f>
        <v>8434201.980000004</v>
      </c>
      <c r="F91" s="56">
        <f>F90-F89</f>
        <v>6388978.119999997</v>
      </c>
      <c r="G91" s="18">
        <f>G90-G89</f>
        <v>2374205.1500000022</v>
      </c>
      <c r="H91" s="18">
        <f>H90-H89</f>
        <v>10198459.18</v>
      </c>
      <c r="I91" s="28"/>
      <c r="J91" s="28"/>
    </row>
    <row r="94" ht="12.75">
      <c r="A94" t="s">
        <v>157</v>
      </c>
    </row>
    <row r="95" ht="12.75">
      <c r="A95" s="17">
        <v>44907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Štěchovice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jiraskovav</dc:creator>
  <cp:keywords/>
  <dc:description/>
  <cp:lastModifiedBy>Renata Ondroušková</cp:lastModifiedBy>
  <cp:lastPrinted>2022-12-19T14:12:15Z</cp:lastPrinted>
  <dcterms:created xsi:type="dcterms:W3CDTF">2003-06-25T09:48:20Z</dcterms:created>
  <dcterms:modified xsi:type="dcterms:W3CDTF">2022-12-19T14:24:04Z</dcterms:modified>
  <cp:category/>
  <cp:version/>
  <cp:contentType/>
  <cp:contentStatus/>
</cp:coreProperties>
</file>